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36463d\Dropbox (Dartmouth College)\Obstfeld Irwin Korea\"/>
    </mc:Choice>
  </mc:AlternateContent>
  <xr:revisionPtr revIDLastSave="0" documentId="13_ncr:1_{3970412B-145F-4B81-81BF-5F3D8464FE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radeData_5_14_2024_21_1_1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2" i="1" l="1"/>
  <c r="V12" i="1"/>
  <c r="U12" i="1"/>
  <c r="T12" i="1"/>
  <c r="S12" i="1"/>
  <c r="R12" i="1"/>
  <c r="Q12" i="1"/>
  <c r="M122" i="1"/>
  <c r="M121" i="1"/>
  <c r="M120" i="1"/>
  <c r="M119" i="1"/>
  <c r="M118" i="1"/>
  <c r="M117" i="1"/>
  <c r="M116" i="1"/>
  <c r="M115" i="1"/>
  <c r="M114" i="1"/>
  <c r="M104" i="1"/>
  <c r="M112" i="1"/>
  <c r="M111" i="1"/>
  <c r="M110" i="1"/>
  <c r="M109" i="1"/>
  <c r="M108" i="1"/>
  <c r="M107" i="1"/>
  <c r="M106" i="1"/>
  <c r="M105" i="1"/>
  <c r="M101" i="1"/>
  <c r="M100" i="1"/>
  <c r="M99" i="1"/>
  <c r="M98" i="1"/>
  <c r="M97" i="1"/>
  <c r="M96" i="1"/>
  <c r="M95" i="1"/>
  <c r="M94" i="1"/>
  <c r="M93" i="1"/>
  <c r="M90" i="1"/>
  <c r="M89" i="1"/>
  <c r="M88" i="1"/>
  <c r="M87" i="1"/>
  <c r="M86" i="1"/>
  <c r="M85" i="1"/>
  <c r="M84" i="1"/>
  <c r="M83" i="1"/>
  <c r="M82" i="1"/>
  <c r="P12" i="1"/>
  <c r="O12" i="1"/>
  <c r="N12" i="1"/>
  <c r="M56" i="1"/>
  <c r="M55" i="1"/>
  <c r="M54" i="1"/>
  <c r="M53" i="1"/>
  <c r="M52" i="1"/>
  <c r="M51" i="1"/>
  <c r="M50" i="1"/>
  <c r="M49" i="1"/>
  <c r="M57" i="1" s="1"/>
  <c r="M48" i="1"/>
  <c r="M67" i="1"/>
  <c r="M66" i="1"/>
  <c r="M65" i="1"/>
  <c r="M64" i="1"/>
  <c r="M63" i="1"/>
  <c r="M62" i="1"/>
  <c r="M61" i="1"/>
  <c r="M60" i="1"/>
  <c r="M59" i="1"/>
  <c r="M77" i="1"/>
  <c r="M76" i="1"/>
  <c r="M75" i="1"/>
  <c r="M74" i="1"/>
  <c r="M73" i="1"/>
  <c r="M72" i="1"/>
  <c r="M71" i="1"/>
  <c r="M70" i="1"/>
  <c r="M69" i="1"/>
  <c r="M44" i="1"/>
  <c r="M43" i="1"/>
  <c r="M42" i="1"/>
  <c r="M41" i="1"/>
  <c r="M40" i="1"/>
  <c r="M39" i="1"/>
  <c r="M38" i="1"/>
  <c r="M37" i="1"/>
  <c r="M45" i="1" s="1"/>
  <c r="M36" i="1"/>
  <c r="M33" i="1"/>
  <c r="M32" i="1"/>
  <c r="M31" i="1"/>
  <c r="M30" i="1"/>
  <c r="M29" i="1"/>
  <c r="M28" i="1"/>
  <c r="M27" i="1"/>
  <c r="M26" i="1"/>
  <c r="M25" i="1"/>
  <c r="M12" i="1"/>
  <c r="M23" i="1"/>
  <c r="M22" i="1"/>
  <c r="M21" i="1"/>
  <c r="M20" i="1"/>
  <c r="M19" i="1"/>
  <c r="M18" i="1"/>
  <c r="M17" i="1"/>
  <c r="M16" i="1"/>
  <c r="M15" i="1"/>
  <c r="M14" i="1"/>
  <c r="M11" i="1"/>
  <c r="M10" i="1"/>
  <c r="M9" i="1"/>
  <c r="M8" i="1"/>
  <c r="M7" i="1"/>
  <c r="M6" i="1"/>
  <c r="M5" i="1"/>
  <c r="M4" i="1"/>
  <c r="M3" i="1"/>
  <c r="M68" i="1" l="1"/>
  <c r="M78" i="1"/>
  <c r="M34" i="1"/>
</calcChain>
</file>

<file path=xl/sharedStrings.xml><?xml version="1.0" encoding="utf-8"?>
<sst xmlns="http://schemas.openxmlformats.org/spreadsheetml/2006/main" count="528" uniqueCount="36">
  <si>
    <t>Period</t>
  </si>
  <si>
    <t>ReporterISO</t>
  </si>
  <si>
    <t>ReporterDesc</t>
  </si>
  <si>
    <t>FlowCode</t>
  </si>
  <si>
    <t>FlowDesc</t>
  </si>
  <si>
    <t>PartnerDesc</t>
  </si>
  <si>
    <t>CmdCode</t>
  </si>
  <si>
    <t>CmdDesc</t>
  </si>
  <si>
    <t>AggrLevel</t>
  </si>
  <si>
    <t>Fobvalue</t>
  </si>
  <si>
    <t>PrimaryValue</t>
  </si>
  <si>
    <t>KOR</t>
  </si>
  <si>
    <t>Rep. of Korea</t>
  </si>
  <si>
    <t>X</t>
  </si>
  <si>
    <t>Export</t>
  </si>
  <si>
    <t>World</t>
  </si>
  <si>
    <t>Food and live animals</t>
  </si>
  <si>
    <t>Beverages and tobacco</t>
  </si>
  <si>
    <t>Crude materials, inedible, except fuels</t>
  </si>
  <si>
    <t>Mineral fuels, lubricants and related materials</t>
  </si>
  <si>
    <t>Animal and vegetable oils and fats</t>
  </si>
  <si>
    <t>Chemicals</t>
  </si>
  <si>
    <t>Manufact goods classified chiefly by material</t>
  </si>
  <si>
    <t>Machinery and transport equipment</t>
  </si>
  <si>
    <t>Miscellaneous manufactured articles</t>
  </si>
  <si>
    <t>Commod. &amp; transacts. Not class. Accord. To kind</t>
  </si>
  <si>
    <t>TOTAL</t>
  </si>
  <si>
    <t>All commodities</t>
  </si>
  <si>
    <t>Food and live animals chiefly for food</t>
  </si>
  <si>
    <t>Animal and vegetable oils, fats and waxes</t>
  </si>
  <si>
    <t>Chemicals and related products, nes</t>
  </si>
  <si>
    <t>Manufactured goods classified chiefly by materials</t>
  </si>
  <si>
    <t>Commodities and transactions not classified elsewhere in the SITC</t>
  </si>
  <si>
    <t>All Commodities</t>
  </si>
  <si>
    <t>Manufactured goods classified chiefly by material</t>
  </si>
  <si>
    <t>Chemicals and related products, n.e.s.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</si>
</sst>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_);_(@_)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0" fontId="0" fillId="0" borderId="0" xfId="1" applyNumberFormat="1" applyFont="1"/>
    <xf numFmtId="1" fontId="0" fillId="0" borderId="0" xfId="0" applyNumberForma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Food, Beverages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TradeData_5_14_2024_21_1_17!$M$1:$W$1</c:f>
              <c:numCache>
                <c:formatCode>General</c:formatCode>
                <c:ptCount val="11"/>
                <c:pt idx="0">
                  <c:v>1970</c:v>
                </c:pt>
                <c:pt idx="1">
                  <c:v>1975</c:v>
                </c:pt>
                <c:pt idx="2">
                  <c:v>1980</c:v>
                </c:pt>
                <c:pt idx="3">
                  <c:v>1985</c:v>
                </c:pt>
                <c:pt idx="4">
                  <c:v>1990</c:v>
                </c:pt>
                <c:pt idx="5">
                  <c:v>1995</c:v>
                </c:pt>
                <c:pt idx="6">
                  <c:v>2000</c:v>
                </c:pt>
                <c:pt idx="7">
                  <c:v>2005</c:v>
                </c:pt>
                <c:pt idx="8">
                  <c:v>2010</c:v>
                </c:pt>
                <c:pt idx="9">
                  <c:v>2015</c:v>
                </c:pt>
                <c:pt idx="10">
                  <c:v>2020</c:v>
                </c:pt>
              </c:numCache>
            </c:numRef>
          </c:cat>
          <c:val>
            <c:numRef>
              <c:f>TradeData_5_14_2024_21_1_17!$M$3:$W$3</c:f>
              <c:numCache>
                <c:formatCode>_(* #,##0.0_);_(* \(#,##0.0\);_(* "-"?_);_(@_)</c:formatCode>
                <c:ptCount val="11"/>
                <c:pt idx="0">
                  <c:v>9.5509517846433809</c:v>
                </c:pt>
                <c:pt idx="1">
                  <c:v>13.18445561610331</c:v>
                </c:pt>
                <c:pt idx="2" formatCode="0">
                  <c:v>7.052097521025237</c:v>
                </c:pt>
                <c:pt idx="3" formatCode="0">
                  <c:v>4.0977347990766733</c:v>
                </c:pt>
                <c:pt idx="4" formatCode="0">
                  <c:v>3.3229482730308928</c:v>
                </c:pt>
                <c:pt idx="5" formatCode="0">
                  <c:v>2.24131226773881</c:v>
                </c:pt>
                <c:pt idx="6">
                  <c:v>1.5173099291014798</c:v>
                </c:pt>
                <c:pt idx="7">
                  <c:v>1.0509152174415806</c:v>
                </c:pt>
                <c:pt idx="8">
                  <c:v>1.0575018892499235</c:v>
                </c:pt>
                <c:pt idx="9">
                  <c:v>1.2051621960083061</c:v>
                </c:pt>
                <c:pt idx="10">
                  <c:v>1.6072457972382854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8C-4E4B-BEC4-BE22AEFB9EB3}"/>
            </c:ext>
          </c:extLst>
        </c:ser>
        <c:ser>
          <c:idx val="1"/>
          <c:order val="1"/>
          <c:tx>
            <c:v>Crude Materials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TradeData_5_14_2024_21_1_17!$M$1:$W$1</c:f>
              <c:numCache>
                <c:formatCode>General</c:formatCode>
                <c:ptCount val="11"/>
                <c:pt idx="0">
                  <c:v>1970</c:v>
                </c:pt>
                <c:pt idx="1">
                  <c:v>1975</c:v>
                </c:pt>
                <c:pt idx="2">
                  <c:v>1980</c:v>
                </c:pt>
                <c:pt idx="3">
                  <c:v>1985</c:v>
                </c:pt>
                <c:pt idx="4">
                  <c:v>1990</c:v>
                </c:pt>
                <c:pt idx="5">
                  <c:v>1995</c:v>
                </c:pt>
                <c:pt idx="6">
                  <c:v>2000</c:v>
                </c:pt>
                <c:pt idx="7">
                  <c:v>2005</c:v>
                </c:pt>
                <c:pt idx="8">
                  <c:v>2010</c:v>
                </c:pt>
                <c:pt idx="9">
                  <c:v>2015</c:v>
                </c:pt>
                <c:pt idx="10">
                  <c:v>2020</c:v>
                </c:pt>
              </c:numCache>
            </c:numRef>
          </c:cat>
          <c:val>
            <c:numRef>
              <c:f>TradeData_5_14_2024_21_1_17!$M$4:$W$4</c:f>
              <c:numCache>
                <c:formatCode>_(* #,##0.0_);_(* \(#,##0.0\);_(* "-"?_);_(@_)</c:formatCode>
                <c:ptCount val="11"/>
                <c:pt idx="0">
                  <c:v>11.970182200049932</c:v>
                </c:pt>
                <c:pt idx="1">
                  <c:v>2.9618919457343509</c:v>
                </c:pt>
                <c:pt idx="2" formatCode="0">
                  <c:v>1.8293694066219102</c:v>
                </c:pt>
                <c:pt idx="3" formatCode="0">
                  <c:v>0.98384393410329507</c:v>
                </c:pt>
                <c:pt idx="4" formatCode="0">
                  <c:v>1.5240353793252255</c:v>
                </c:pt>
                <c:pt idx="5" formatCode="0">
                  <c:v>1.4313790803947155</c:v>
                </c:pt>
                <c:pt idx="6">
                  <c:v>1.0616782150203319</c:v>
                </c:pt>
                <c:pt idx="7">
                  <c:v>0.99833046468614117</c:v>
                </c:pt>
                <c:pt idx="8">
                  <c:v>1.2070548409803106</c:v>
                </c:pt>
                <c:pt idx="9">
                  <c:v>1.041066077986796</c:v>
                </c:pt>
                <c:pt idx="10">
                  <c:v>1.2011668847823564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8C-4E4B-BEC4-BE22AEFB9EB3}"/>
            </c:ext>
          </c:extLst>
        </c:ser>
        <c:ser>
          <c:idx val="2"/>
          <c:order val="2"/>
          <c:tx>
            <c:v>Mineral Fuels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TradeData_5_14_2024_21_1_17!$M$1:$W$1</c:f>
              <c:numCache>
                <c:formatCode>General</c:formatCode>
                <c:ptCount val="11"/>
                <c:pt idx="0">
                  <c:v>1970</c:v>
                </c:pt>
                <c:pt idx="1">
                  <c:v>1975</c:v>
                </c:pt>
                <c:pt idx="2">
                  <c:v>1980</c:v>
                </c:pt>
                <c:pt idx="3">
                  <c:v>1985</c:v>
                </c:pt>
                <c:pt idx="4">
                  <c:v>1990</c:v>
                </c:pt>
                <c:pt idx="5">
                  <c:v>1995</c:v>
                </c:pt>
                <c:pt idx="6">
                  <c:v>2000</c:v>
                </c:pt>
                <c:pt idx="7">
                  <c:v>2005</c:v>
                </c:pt>
                <c:pt idx="8">
                  <c:v>2010</c:v>
                </c:pt>
                <c:pt idx="9">
                  <c:v>2015</c:v>
                </c:pt>
                <c:pt idx="10">
                  <c:v>2020</c:v>
                </c:pt>
              </c:numCache>
            </c:numRef>
          </c:cat>
          <c:val>
            <c:numRef>
              <c:f>TradeData_5_14_2024_21_1_17!$M$5:$W$5</c:f>
              <c:numCache>
                <c:formatCode>_(* #,##0.0_);_(* \(#,##0.0\);_(* "-"?_);_(@_)</c:formatCode>
                <c:ptCount val="11"/>
                <c:pt idx="0">
                  <c:v>1.0489912160580892</c:v>
                </c:pt>
                <c:pt idx="1">
                  <c:v>2.0562154160075221</c:v>
                </c:pt>
                <c:pt idx="2" formatCode="0">
                  <c:v>0.25604728555349932</c:v>
                </c:pt>
                <c:pt idx="3" formatCode="0">
                  <c:v>3.1477330965142887</c:v>
                </c:pt>
                <c:pt idx="4" formatCode="0">
                  <c:v>1.0721164051950649</c:v>
                </c:pt>
                <c:pt idx="5" formatCode="0">
                  <c:v>1.9766194905827976</c:v>
                </c:pt>
                <c:pt idx="6">
                  <c:v>5.4424082409587902</c:v>
                </c:pt>
                <c:pt idx="7">
                  <c:v>5.5233528842724615</c:v>
                </c:pt>
                <c:pt idx="8">
                  <c:v>6.9856422955034416</c:v>
                </c:pt>
                <c:pt idx="9">
                  <c:v>6.2882762847108129</c:v>
                </c:pt>
                <c:pt idx="10">
                  <c:v>4.9653862146453651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8C-4E4B-BEC4-BE22AEFB9EB3}"/>
            </c:ext>
          </c:extLst>
        </c:ser>
        <c:ser>
          <c:idx val="4"/>
          <c:order val="3"/>
          <c:tx>
            <c:v>Chemicals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TradeData_5_14_2024_21_1_17!$M$1:$W$1</c:f>
              <c:numCache>
                <c:formatCode>General</c:formatCode>
                <c:ptCount val="11"/>
                <c:pt idx="0">
                  <c:v>1970</c:v>
                </c:pt>
                <c:pt idx="1">
                  <c:v>1975</c:v>
                </c:pt>
                <c:pt idx="2">
                  <c:v>1980</c:v>
                </c:pt>
                <c:pt idx="3">
                  <c:v>1985</c:v>
                </c:pt>
                <c:pt idx="4">
                  <c:v>1990</c:v>
                </c:pt>
                <c:pt idx="5">
                  <c:v>1995</c:v>
                </c:pt>
                <c:pt idx="6">
                  <c:v>2000</c:v>
                </c:pt>
                <c:pt idx="7">
                  <c:v>2005</c:v>
                </c:pt>
                <c:pt idx="8">
                  <c:v>2010</c:v>
                </c:pt>
                <c:pt idx="9">
                  <c:v>2015</c:v>
                </c:pt>
                <c:pt idx="10">
                  <c:v>2020</c:v>
                </c:pt>
              </c:numCache>
            </c:numRef>
          </c:cat>
          <c:val>
            <c:numRef>
              <c:f>TradeData_5_14_2024_21_1_17!$M$7:$W$7</c:f>
              <c:numCache>
                <c:formatCode>_(* #,##0.0_);_(* \(#,##0.0\);_(* "-"?_);_(@_)</c:formatCode>
                <c:ptCount val="11"/>
                <c:pt idx="0">
                  <c:v>1.366484689290699</c:v>
                </c:pt>
                <c:pt idx="1">
                  <c:v>1.4720825376489581</c:v>
                </c:pt>
                <c:pt idx="2" formatCode="0">
                  <c:v>4.16837805000677</c:v>
                </c:pt>
                <c:pt idx="3" formatCode="0">
                  <c:v>3.0904318124271972</c:v>
                </c:pt>
                <c:pt idx="4" formatCode="0">
                  <c:v>3.8633830428434228</c:v>
                </c:pt>
                <c:pt idx="5" formatCode="0">
                  <c:v>7.1521208030038625</c:v>
                </c:pt>
                <c:pt idx="6">
                  <c:v>8.0013169005998552</c:v>
                </c:pt>
                <c:pt idx="7">
                  <c:v>9.7550727380315951</c:v>
                </c:pt>
                <c:pt idx="8">
                  <c:v>10.496034557286389</c:v>
                </c:pt>
                <c:pt idx="9">
                  <c:v>11.184452360889637</c:v>
                </c:pt>
                <c:pt idx="10">
                  <c:v>14.479896799597972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8C-4E4B-BEC4-BE22AEFB9EB3}"/>
            </c:ext>
          </c:extLst>
        </c:ser>
        <c:ser>
          <c:idx val="5"/>
          <c:order val="4"/>
          <c:tx>
            <c:v>Manufactured Goods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TradeData_5_14_2024_21_1_17!$M$1:$W$1</c:f>
              <c:numCache>
                <c:formatCode>General</c:formatCode>
                <c:ptCount val="11"/>
                <c:pt idx="0">
                  <c:v>1970</c:v>
                </c:pt>
                <c:pt idx="1">
                  <c:v>1975</c:v>
                </c:pt>
                <c:pt idx="2">
                  <c:v>1980</c:v>
                </c:pt>
                <c:pt idx="3">
                  <c:v>1985</c:v>
                </c:pt>
                <c:pt idx="4">
                  <c:v>1990</c:v>
                </c:pt>
                <c:pt idx="5">
                  <c:v>1995</c:v>
                </c:pt>
                <c:pt idx="6">
                  <c:v>2000</c:v>
                </c:pt>
                <c:pt idx="7">
                  <c:v>2005</c:v>
                </c:pt>
                <c:pt idx="8">
                  <c:v>2010</c:v>
                </c:pt>
                <c:pt idx="9">
                  <c:v>2015</c:v>
                </c:pt>
                <c:pt idx="10">
                  <c:v>2020</c:v>
                </c:pt>
              </c:numCache>
            </c:numRef>
          </c:cat>
          <c:val>
            <c:numRef>
              <c:f>TradeData_5_14_2024_21_1_17!$M$8:$W$8</c:f>
              <c:numCache>
                <c:formatCode>_(* #,##0.0_);_(* \(#,##0.0\);_(* "-"?_);_(@_)</c:formatCode>
                <c:ptCount val="11"/>
                <c:pt idx="0">
                  <c:v>26.447672601761173</c:v>
                </c:pt>
                <c:pt idx="1">
                  <c:v>29.219467510936031</c:v>
                </c:pt>
                <c:pt idx="2" formatCode="0">
                  <c:v>34.528968298898207</c:v>
                </c:pt>
                <c:pt idx="3" formatCode="0">
                  <c:v>23.373633621830024</c:v>
                </c:pt>
                <c:pt idx="4" formatCode="0">
                  <c:v>22.082603096435275</c:v>
                </c:pt>
                <c:pt idx="5" formatCode="0">
                  <c:v>22.04450112933063</c:v>
                </c:pt>
                <c:pt idx="6">
                  <c:v>17.635442730598523</c:v>
                </c:pt>
                <c:pt idx="7">
                  <c:v>14.423557548946237</c:v>
                </c:pt>
                <c:pt idx="8">
                  <c:v>12.957255311349487</c:v>
                </c:pt>
                <c:pt idx="9">
                  <c:v>12.760771858401812</c:v>
                </c:pt>
                <c:pt idx="10">
                  <c:v>12.078495847769897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68C-4E4B-BEC4-BE22AEFB9EB3}"/>
            </c:ext>
          </c:extLst>
        </c:ser>
        <c:ser>
          <c:idx val="6"/>
          <c:order val="5"/>
          <c:tx>
            <c:v>Machinery &amp; Transport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TradeData_5_14_2024_21_1_17!$M$1:$W$1</c:f>
              <c:numCache>
                <c:formatCode>General</c:formatCode>
                <c:ptCount val="11"/>
                <c:pt idx="0">
                  <c:v>1970</c:v>
                </c:pt>
                <c:pt idx="1">
                  <c:v>1975</c:v>
                </c:pt>
                <c:pt idx="2">
                  <c:v>1980</c:v>
                </c:pt>
                <c:pt idx="3">
                  <c:v>1985</c:v>
                </c:pt>
                <c:pt idx="4">
                  <c:v>1990</c:v>
                </c:pt>
                <c:pt idx="5">
                  <c:v>1995</c:v>
                </c:pt>
                <c:pt idx="6">
                  <c:v>2000</c:v>
                </c:pt>
                <c:pt idx="7">
                  <c:v>2005</c:v>
                </c:pt>
                <c:pt idx="8">
                  <c:v>2010</c:v>
                </c:pt>
                <c:pt idx="9">
                  <c:v>2015</c:v>
                </c:pt>
                <c:pt idx="10">
                  <c:v>2020</c:v>
                </c:pt>
              </c:numCache>
            </c:numRef>
          </c:cat>
          <c:val>
            <c:numRef>
              <c:f>TradeData_5_14_2024_21_1_17!$M$9:$W$9</c:f>
              <c:numCache>
                <c:formatCode>_(* #,##0.0_);_(* \(#,##0.0\);_(* "-"?_);_(@_)</c:formatCode>
                <c:ptCount val="11"/>
                <c:pt idx="0">
                  <c:v>7.3599455796836128</c:v>
                </c:pt>
                <c:pt idx="1">
                  <c:v>13.817894915147322</c:v>
                </c:pt>
                <c:pt idx="2" formatCode="0">
                  <c:v>23.041216963432436</c:v>
                </c:pt>
                <c:pt idx="3" formatCode="0">
                  <c:v>37.57089557689509</c:v>
                </c:pt>
                <c:pt idx="4" formatCode="0">
                  <c:v>39.290955995939399</c:v>
                </c:pt>
                <c:pt idx="5" formatCode="0">
                  <c:v>52.492791018808205</c:v>
                </c:pt>
                <c:pt idx="6">
                  <c:v>58.20899088617265</c:v>
                </c:pt>
                <c:pt idx="7">
                  <c:v>60.998771127676285</c:v>
                </c:pt>
                <c:pt idx="8">
                  <c:v>56.585235136140476</c:v>
                </c:pt>
                <c:pt idx="9">
                  <c:v>58.958291585935555</c:v>
                </c:pt>
                <c:pt idx="10">
                  <c:v>57.207656780898596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68C-4E4B-BEC4-BE22AEFB9EB3}"/>
            </c:ext>
          </c:extLst>
        </c:ser>
        <c:ser>
          <c:idx val="7"/>
          <c:order val="6"/>
          <c:tx>
            <c:v>Misc Mfg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TradeData_5_14_2024_21_1_17!$M$1:$W$1</c:f>
              <c:numCache>
                <c:formatCode>General</c:formatCode>
                <c:ptCount val="11"/>
                <c:pt idx="0">
                  <c:v>1970</c:v>
                </c:pt>
                <c:pt idx="1">
                  <c:v>1975</c:v>
                </c:pt>
                <c:pt idx="2">
                  <c:v>1980</c:v>
                </c:pt>
                <c:pt idx="3">
                  <c:v>1985</c:v>
                </c:pt>
                <c:pt idx="4">
                  <c:v>1990</c:v>
                </c:pt>
                <c:pt idx="5">
                  <c:v>1995</c:v>
                </c:pt>
                <c:pt idx="6">
                  <c:v>2000</c:v>
                </c:pt>
                <c:pt idx="7">
                  <c:v>2005</c:v>
                </c:pt>
                <c:pt idx="8">
                  <c:v>2010</c:v>
                </c:pt>
                <c:pt idx="9">
                  <c:v>2015</c:v>
                </c:pt>
                <c:pt idx="10">
                  <c:v>2020</c:v>
                </c:pt>
              </c:numCache>
            </c:numRef>
          </c:cat>
          <c:val>
            <c:numRef>
              <c:f>TradeData_5_14_2024_21_1_17!$M$10:$W$10</c:f>
              <c:numCache>
                <c:formatCode>_(* #,##0.0_);_(* \(#,##0.0\);_(* "-"?_);_(@_)</c:formatCode>
                <c:ptCount val="11"/>
                <c:pt idx="0">
                  <c:v>42.20586844685274</c:v>
                </c:pt>
                <c:pt idx="1">
                  <c:v>37.051732558956218</c:v>
                </c:pt>
                <c:pt idx="2" formatCode="0">
                  <c:v>28.672823527588694</c:v>
                </c:pt>
                <c:pt idx="3" formatCode="0">
                  <c:v>27.666368242027751</c:v>
                </c:pt>
                <c:pt idx="4" formatCode="0">
                  <c:v>28.567405222171065</c:v>
                </c:pt>
                <c:pt idx="5" formatCode="0">
                  <c:v>10.700520710508801</c:v>
                </c:pt>
                <c:pt idx="6">
                  <c:v>7.2169981479370664</c:v>
                </c:pt>
                <c:pt idx="7">
                  <c:v>7.1345746815764555</c:v>
                </c:pt>
                <c:pt idx="8">
                  <c:v>10.047594260062054</c:v>
                </c:pt>
                <c:pt idx="9">
                  <c:v>8.3543978981755682</c:v>
                </c:pt>
                <c:pt idx="10">
                  <c:v>8.0976152003050075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68C-4E4B-BEC4-BE22AEFB9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52944239"/>
        <c:axId val="1452947599"/>
      </c:barChart>
      <c:catAx>
        <c:axId val="1452944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2947599"/>
        <c:crosses val="autoZero"/>
        <c:auto val="1"/>
        <c:lblAlgn val="ctr"/>
        <c:lblOffset val="100"/>
        <c:noMultiLvlLbl val="0"/>
      </c:catAx>
      <c:valAx>
        <c:axId val="1452947599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2944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390525</xdr:colOff>
      <xdr:row>13</xdr:row>
      <xdr:rowOff>52387</xdr:rowOff>
    </xdr:from>
    <xdr:to>
      <xdr:col>23</xdr:col>
      <xdr:colOff>85725</xdr:colOff>
      <xdr:row>27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86CE2D-BB86-89CA-BC46-04CA20398B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3"/>
  <sheetViews>
    <sheetView tabSelected="1" topLeftCell="C1" zoomScale="110" zoomScaleNormal="110" workbookViewId="0">
      <selection activeCell="Q32" sqref="Q32"/>
    </sheetView>
  </sheetViews>
  <sheetFormatPr defaultRowHeight="15" x14ac:dyDescent="0.25"/>
  <cols>
    <col min="8" max="8" width="37.28515625" customWidth="1"/>
    <col min="13" max="13" width="15.85546875" style="1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s="2">
        <v>1970</v>
      </c>
      <c r="N1">
        <v>1975</v>
      </c>
      <c r="O1">
        <v>1980</v>
      </c>
      <c r="P1">
        <v>1985</v>
      </c>
      <c r="Q1">
        <v>1990</v>
      </c>
      <c r="R1">
        <v>1995</v>
      </c>
      <c r="S1">
        <v>2000</v>
      </c>
      <c r="T1">
        <v>2005</v>
      </c>
      <c r="U1">
        <v>2010</v>
      </c>
      <c r="V1">
        <v>2015</v>
      </c>
      <c r="W1">
        <v>2020</v>
      </c>
    </row>
    <row r="2" spans="1:23" x14ac:dyDescent="0.25">
      <c r="A2">
        <v>1970</v>
      </c>
      <c r="B2" t="s">
        <v>11</v>
      </c>
      <c r="C2" t="s">
        <v>12</v>
      </c>
      <c r="D2" t="s">
        <v>13</v>
      </c>
      <c r="E2" t="s">
        <v>14</v>
      </c>
      <c r="F2" t="s">
        <v>15</v>
      </c>
      <c r="G2">
        <v>0</v>
      </c>
      <c r="H2" t="s">
        <v>16</v>
      </c>
      <c r="I2">
        <v>1</v>
      </c>
      <c r="J2">
        <v>65536708</v>
      </c>
      <c r="K2">
        <v>65536708</v>
      </c>
    </row>
    <row r="3" spans="1:23" x14ac:dyDescent="0.25">
      <c r="A3">
        <v>1970</v>
      </c>
      <c r="B3" t="s">
        <v>11</v>
      </c>
      <c r="C3" t="s">
        <v>12</v>
      </c>
      <c r="D3" t="s">
        <v>13</v>
      </c>
      <c r="E3" t="s">
        <v>14</v>
      </c>
      <c r="F3" t="s">
        <v>15</v>
      </c>
      <c r="G3">
        <v>1</v>
      </c>
      <c r="H3" t="s">
        <v>17</v>
      </c>
      <c r="I3">
        <v>1</v>
      </c>
      <c r="J3">
        <v>14231142</v>
      </c>
      <c r="K3">
        <v>14231142</v>
      </c>
      <c r="M3" s="1">
        <f>+(J3+J2)/J12*100</f>
        <v>9.5509517846433809</v>
      </c>
      <c r="N3" s="1">
        <v>13.18445561610331</v>
      </c>
      <c r="O3" s="3">
        <v>7.052097521025237</v>
      </c>
      <c r="P3" s="3">
        <v>4.0977347990766733</v>
      </c>
      <c r="Q3" s="3">
        <v>3.3229482730308928</v>
      </c>
      <c r="R3" s="3">
        <v>2.24131226773881</v>
      </c>
      <c r="S3" s="1">
        <v>1.5173099291014798</v>
      </c>
      <c r="T3" s="1">
        <v>1.0509152174415806</v>
      </c>
      <c r="U3" s="1">
        <v>1.0575018892499235</v>
      </c>
      <c r="V3" s="1">
        <v>1.2051621960083061</v>
      </c>
      <c r="W3" s="1">
        <v>1.6072457972382854</v>
      </c>
    </row>
    <row r="4" spans="1:23" x14ac:dyDescent="0.25">
      <c r="A4">
        <v>1970</v>
      </c>
      <c r="B4" t="s">
        <v>11</v>
      </c>
      <c r="C4" t="s">
        <v>12</v>
      </c>
      <c r="D4" t="s">
        <v>13</v>
      </c>
      <c r="E4" t="s">
        <v>14</v>
      </c>
      <c r="F4" t="s">
        <v>15</v>
      </c>
      <c r="G4">
        <v>2</v>
      </c>
      <c r="H4" t="s">
        <v>18</v>
      </c>
      <c r="I4">
        <v>1</v>
      </c>
      <c r="J4">
        <v>99972832</v>
      </c>
      <c r="K4">
        <v>99972832</v>
      </c>
      <c r="M4" s="1">
        <f t="shared" ref="M4:M11" si="0">+J4/$J$12*100</f>
        <v>11.970182200049932</v>
      </c>
      <c r="N4" s="1">
        <v>2.9618919457343509</v>
      </c>
      <c r="O4" s="3">
        <v>1.8293694066219102</v>
      </c>
      <c r="P4" s="3">
        <v>0.98384393410329507</v>
      </c>
      <c r="Q4" s="3">
        <v>1.5240353793252255</v>
      </c>
      <c r="R4" s="3">
        <v>1.4313790803947155</v>
      </c>
      <c r="S4" s="1">
        <v>1.0616782150203319</v>
      </c>
      <c r="T4" s="1">
        <v>0.99833046468614117</v>
      </c>
      <c r="U4" s="1">
        <v>1.2070548409803106</v>
      </c>
      <c r="V4" s="1">
        <v>1.041066077986796</v>
      </c>
      <c r="W4" s="1">
        <v>1.2011668847823564</v>
      </c>
    </row>
    <row r="5" spans="1:23" x14ac:dyDescent="0.25">
      <c r="A5">
        <v>1970</v>
      </c>
      <c r="B5" t="s">
        <v>11</v>
      </c>
      <c r="C5" t="s">
        <v>12</v>
      </c>
      <c r="D5" t="s">
        <v>13</v>
      </c>
      <c r="E5" t="s">
        <v>14</v>
      </c>
      <c r="F5" t="s">
        <v>15</v>
      </c>
      <c r="G5">
        <v>3</v>
      </c>
      <c r="H5" t="s">
        <v>19</v>
      </c>
      <c r="I5">
        <v>1</v>
      </c>
      <c r="J5">
        <v>8760988</v>
      </c>
      <c r="K5">
        <v>8760988</v>
      </c>
      <c r="M5" s="1">
        <f t="shared" si="0"/>
        <v>1.0489912160580892</v>
      </c>
      <c r="N5" s="1">
        <v>2.0562154160075221</v>
      </c>
      <c r="O5" s="3">
        <v>0.25604728555349932</v>
      </c>
      <c r="P5" s="3">
        <v>3.1477330965142887</v>
      </c>
      <c r="Q5" s="3">
        <v>1.0721164051950649</v>
      </c>
      <c r="R5" s="3">
        <v>1.9766194905827976</v>
      </c>
      <c r="S5" s="1">
        <v>5.4424082409587902</v>
      </c>
      <c r="T5" s="1">
        <v>5.5233528842724615</v>
      </c>
      <c r="U5" s="1">
        <v>6.9856422955034416</v>
      </c>
      <c r="V5" s="1">
        <v>6.2882762847108129</v>
      </c>
      <c r="W5" s="1">
        <v>4.9653862146453651</v>
      </c>
    </row>
    <row r="6" spans="1:23" x14ac:dyDescent="0.25">
      <c r="A6">
        <v>1970</v>
      </c>
      <c r="B6" t="s">
        <v>11</v>
      </c>
      <c r="C6" t="s">
        <v>12</v>
      </c>
      <c r="D6" t="s">
        <v>13</v>
      </c>
      <c r="E6" t="s">
        <v>14</v>
      </c>
      <c r="F6" t="s">
        <v>15</v>
      </c>
      <c r="G6">
        <v>4</v>
      </c>
      <c r="H6" t="s">
        <v>20</v>
      </c>
      <c r="I6">
        <v>1</v>
      </c>
      <c r="J6">
        <v>59400</v>
      </c>
      <c r="K6">
        <v>59400</v>
      </c>
      <c r="M6" s="1">
        <f t="shared" si="0"/>
        <v>7.112220474888277E-3</v>
      </c>
      <c r="N6" s="1">
        <v>1.842816805947331E-2</v>
      </c>
      <c r="O6" s="3">
        <v>7.084521710855303E-2</v>
      </c>
      <c r="P6" s="3">
        <v>1.2163637016852696E-2</v>
      </c>
      <c r="Q6" s="3">
        <v>1.7527380682344931E-3</v>
      </c>
      <c r="R6" s="3">
        <v>1.6763648661163474E-2</v>
      </c>
      <c r="S6" s="1">
        <v>9.8613287217217422E-3</v>
      </c>
      <c r="T6" s="1">
        <v>6.6862771773526959E-3</v>
      </c>
      <c r="U6" s="1">
        <v>1.1251921453823819E-2</v>
      </c>
      <c r="V6" s="1">
        <v>1.5280907375559604E-2</v>
      </c>
      <c r="W6" s="1">
        <v>1.7535983946630942E-2</v>
      </c>
    </row>
    <row r="7" spans="1:23" x14ac:dyDescent="0.25">
      <c r="A7">
        <v>1970</v>
      </c>
      <c r="B7" t="s">
        <v>11</v>
      </c>
      <c r="C7" t="s">
        <v>12</v>
      </c>
      <c r="D7" t="s">
        <v>13</v>
      </c>
      <c r="E7" t="s">
        <v>14</v>
      </c>
      <c r="F7" t="s">
        <v>15</v>
      </c>
      <c r="G7">
        <v>5</v>
      </c>
      <c r="H7" t="s">
        <v>21</v>
      </c>
      <c r="I7">
        <v>1</v>
      </c>
      <c r="J7">
        <v>11412637</v>
      </c>
      <c r="K7">
        <v>11412637</v>
      </c>
      <c r="M7" s="1">
        <f t="shared" si="0"/>
        <v>1.366484689290699</v>
      </c>
      <c r="N7" s="1">
        <v>1.4720825376489581</v>
      </c>
      <c r="O7" s="3">
        <v>4.16837805000677</v>
      </c>
      <c r="P7" s="3">
        <v>3.0904318124271972</v>
      </c>
      <c r="Q7" s="3">
        <v>3.8633830428434228</v>
      </c>
      <c r="R7" s="3">
        <v>7.1521208030038625</v>
      </c>
      <c r="S7" s="1">
        <v>8.0013169005998552</v>
      </c>
      <c r="T7" s="1">
        <v>9.7550727380315951</v>
      </c>
      <c r="U7" s="1">
        <v>10.496034557286389</v>
      </c>
      <c r="V7" s="1">
        <v>11.184452360889637</v>
      </c>
      <c r="W7" s="1">
        <v>14.479896799597972</v>
      </c>
    </row>
    <row r="8" spans="1:23" x14ac:dyDescent="0.25">
      <c r="A8">
        <v>1970</v>
      </c>
      <c r="B8" t="s">
        <v>11</v>
      </c>
      <c r="C8" t="s">
        <v>12</v>
      </c>
      <c r="D8" t="s">
        <v>13</v>
      </c>
      <c r="E8" t="s">
        <v>14</v>
      </c>
      <c r="F8" t="s">
        <v>15</v>
      </c>
      <c r="G8">
        <v>6</v>
      </c>
      <c r="H8" t="s">
        <v>22</v>
      </c>
      <c r="I8">
        <v>1</v>
      </c>
      <c r="J8">
        <v>220886256</v>
      </c>
      <c r="K8">
        <v>220886256</v>
      </c>
      <c r="M8" s="1">
        <f t="shared" si="0"/>
        <v>26.447672601761173</v>
      </c>
      <c r="N8" s="1">
        <v>29.219467510936031</v>
      </c>
      <c r="O8" s="3">
        <v>34.528968298898207</v>
      </c>
      <c r="P8" s="3">
        <v>23.373633621830024</v>
      </c>
      <c r="Q8" s="3">
        <v>22.082603096435275</v>
      </c>
      <c r="R8" s="3">
        <v>22.04450112933063</v>
      </c>
      <c r="S8" s="1">
        <v>17.635442730598523</v>
      </c>
      <c r="T8" s="1">
        <v>14.423557548946237</v>
      </c>
      <c r="U8" s="1">
        <v>12.957255311349487</v>
      </c>
      <c r="V8" s="1">
        <v>12.760771858401812</v>
      </c>
      <c r="W8" s="1">
        <v>12.078495847769897</v>
      </c>
    </row>
    <row r="9" spans="1:23" x14ac:dyDescent="0.25">
      <c r="A9">
        <v>1970</v>
      </c>
      <c r="B9" t="s">
        <v>11</v>
      </c>
      <c r="C9" t="s">
        <v>12</v>
      </c>
      <c r="D9" t="s">
        <v>13</v>
      </c>
      <c r="E9" t="s">
        <v>14</v>
      </c>
      <c r="F9" t="s">
        <v>15</v>
      </c>
      <c r="G9">
        <v>7</v>
      </c>
      <c r="H9" t="s">
        <v>23</v>
      </c>
      <c r="I9">
        <v>1</v>
      </c>
      <c r="J9">
        <v>61468956</v>
      </c>
      <c r="K9">
        <v>61468956</v>
      </c>
      <c r="M9" s="1">
        <f t="shared" si="0"/>
        <v>7.3599455796836128</v>
      </c>
      <c r="N9" s="1">
        <v>13.817894915147322</v>
      </c>
      <c r="O9" s="3">
        <v>23.041216963432436</v>
      </c>
      <c r="P9" s="3">
        <v>37.57089557689509</v>
      </c>
      <c r="Q9" s="3">
        <v>39.290955995939399</v>
      </c>
      <c r="R9" s="3">
        <v>52.492791018808205</v>
      </c>
      <c r="S9" s="1">
        <v>58.20899088617265</v>
      </c>
      <c r="T9" s="1">
        <v>60.998771127676285</v>
      </c>
      <c r="U9" s="1">
        <v>56.585235136140476</v>
      </c>
      <c r="V9" s="1">
        <v>58.958291585935555</v>
      </c>
      <c r="W9" s="1">
        <v>57.207656780898596</v>
      </c>
    </row>
    <row r="10" spans="1:23" x14ac:dyDescent="0.25">
      <c r="A10">
        <v>1970</v>
      </c>
      <c r="B10" t="s">
        <v>11</v>
      </c>
      <c r="C10" t="s">
        <v>12</v>
      </c>
      <c r="D10" t="s">
        <v>13</v>
      </c>
      <c r="E10" t="s">
        <v>14</v>
      </c>
      <c r="F10" t="s">
        <v>15</v>
      </c>
      <c r="G10">
        <v>8</v>
      </c>
      <c r="H10" t="s">
        <v>24</v>
      </c>
      <c r="I10">
        <v>1</v>
      </c>
      <c r="J10">
        <v>352495904</v>
      </c>
      <c r="K10">
        <v>352495904</v>
      </c>
      <c r="M10" s="1">
        <f t="shared" si="0"/>
        <v>42.20586844685274</v>
      </c>
      <c r="N10" s="1">
        <v>37.051732558956218</v>
      </c>
      <c r="O10" s="3">
        <v>28.672823527588694</v>
      </c>
      <c r="P10" s="3">
        <v>27.666368242027751</v>
      </c>
      <c r="Q10" s="3">
        <v>28.567405222171065</v>
      </c>
      <c r="R10" s="3">
        <v>10.700520710508801</v>
      </c>
      <c r="S10" s="1">
        <v>7.2169981479370664</v>
      </c>
      <c r="T10" s="1">
        <v>7.1345746815764555</v>
      </c>
      <c r="U10" s="1">
        <v>10.047594260062054</v>
      </c>
      <c r="V10" s="1">
        <v>8.3543978981755682</v>
      </c>
      <c r="W10" s="1">
        <v>8.0976152003050075</v>
      </c>
    </row>
    <row r="11" spans="1:23" x14ac:dyDescent="0.25">
      <c r="A11">
        <v>1970</v>
      </c>
      <c r="B11" t="s">
        <v>11</v>
      </c>
      <c r="C11" t="s">
        <v>12</v>
      </c>
      <c r="D11" t="s">
        <v>13</v>
      </c>
      <c r="E11" t="s">
        <v>14</v>
      </c>
      <c r="F11" t="s">
        <v>15</v>
      </c>
      <c r="G11">
        <v>9</v>
      </c>
      <c r="H11" t="s">
        <v>25</v>
      </c>
      <c r="I11">
        <v>1</v>
      </c>
      <c r="J11">
        <v>357390</v>
      </c>
      <c r="K11">
        <v>357390</v>
      </c>
      <c r="M11" s="1">
        <f t="shared" si="0"/>
        <v>4.2791859857244471E-2</v>
      </c>
      <c r="N11" s="1">
        <v>0.217833712823263</v>
      </c>
      <c r="O11" s="3">
        <v>0.38025224960957132</v>
      </c>
      <c r="P11" s="3">
        <v>5.7195177740581034E-2</v>
      </c>
      <c r="Q11" s="3">
        <v>0.27475107108361702</v>
      </c>
      <c r="R11" s="3">
        <v>1.9439905395632555</v>
      </c>
      <c r="S11" s="1">
        <v>0.90599362088958457</v>
      </c>
      <c r="T11" s="1">
        <v>0.10873906019188781</v>
      </c>
      <c r="U11" s="1">
        <v>0.65242978797409323</v>
      </c>
      <c r="V11" s="1">
        <v>0.19230083051596178</v>
      </c>
      <c r="W11" s="1">
        <v>0.34500049081589262</v>
      </c>
    </row>
    <row r="12" spans="1:23" x14ac:dyDescent="0.25">
      <c r="A12">
        <v>1970</v>
      </c>
      <c r="B12" t="s">
        <v>11</v>
      </c>
      <c r="C12" t="s">
        <v>12</v>
      </c>
      <c r="D12" t="s">
        <v>13</v>
      </c>
      <c r="E12" t="s">
        <v>14</v>
      </c>
      <c r="F12" t="s">
        <v>15</v>
      </c>
      <c r="G12" t="s">
        <v>26</v>
      </c>
      <c r="H12" t="s">
        <v>27</v>
      </c>
      <c r="I12">
        <v>0</v>
      </c>
      <c r="J12">
        <v>835182208</v>
      </c>
      <c r="K12">
        <v>835182208</v>
      </c>
      <c r="M12" s="1">
        <f>SUM(M3:M11)</f>
        <v>100.00000059867175</v>
      </c>
      <c r="N12" s="1">
        <f t="shared" ref="N12:P12" si="1">SUM(N3:N11)</f>
        <v>100.00000238141645</v>
      </c>
      <c r="O12" s="1">
        <f t="shared" si="1"/>
        <v>99.999998519844866</v>
      </c>
      <c r="P12" s="1">
        <f t="shared" si="1"/>
        <v>99.999999897631753</v>
      </c>
      <c r="Q12" s="1">
        <f t="shared" ref="Q12" si="2">SUM(Q3:Q11)</f>
        <v>99.999951224092186</v>
      </c>
      <c r="R12" s="1">
        <f t="shared" ref="R12" si="3">SUM(R3:R11)</f>
        <v>99.999998688592243</v>
      </c>
      <c r="S12" s="1">
        <f t="shared" ref="S12" si="4">SUM(S3:S11)</f>
        <v>100.00000000000001</v>
      </c>
      <c r="T12" s="1">
        <f t="shared" ref="T12" si="5">SUM(T3:T11)</f>
        <v>100</v>
      </c>
      <c r="U12" s="1">
        <f t="shared" ref="U12" si="6">SUM(U3:U11)</f>
        <v>100.00000000000001</v>
      </c>
      <c r="V12" s="1">
        <f t="shared" ref="V12" si="7">SUM(V3:V11)</f>
        <v>100</v>
      </c>
      <c r="W12" s="1">
        <f t="shared" ref="W12" si="8">SUM(W3:W11)</f>
        <v>100</v>
      </c>
    </row>
    <row r="13" spans="1:23" x14ac:dyDescent="0.25">
      <c r="A13">
        <v>1975</v>
      </c>
      <c r="B13" t="s">
        <v>11</v>
      </c>
      <c r="C13" t="s">
        <v>12</v>
      </c>
      <c r="D13" t="s">
        <v>13</v>
      </c>
      <c r="E13" t="s">
        <v>14</v>
      </c>
      <c r="F13" t="s">
        <v>15</v>
      </c>
      <c r="G13">
        <v>0</v>
      </c>
      <c r="H13" t="s">
        <v>16</v>
      </c>
      <c r="I13">
        <v>1</v>
      </c>
      <c r="J13">
        <v>602338560</v>
      </c>
      <c r="K13">
        <v>602338560</v>
      </c>
    </row>
    <row r="14" spans="1:23" x14ac:dyDescent="0.25">
      <c r="A14">
        <v>1975</v>
      </c>
      <c r="B14" t="s">
        <v>11</v>
      </c>
      <c r="C14" t="s">
        <v>12</v>
      </c>
      <c r="D14" t="s">
        <v>13</v>
      </c>
      <c r="E14" t="s">
        <v>14</v>
      </c>
      <c r="F14" t="s">
        <v>15</v>
      </c>
      <c r="G14">
        <v>1</v>
      </c>
      <c r="H14" t="s">
        <v>17</v>
      </c>
      <c r="I14">
        <v>1</v>
      </c>
      <c r="J14">
        <v>67564904</v>
      </c>
      <c r="K14">
        <v>67564904</v>
      </c>
      <c r="M14" s="1">
        <f>+(J14+J13)/J23*100</f>
        <v>13.18445561610331</v>
      </c>
    </row>
    <row r="15" spans="1:23" x14ac:dyDescent="0.25">
      <c r="A15">
        <v>1975</v>
      </c>
      <c r="B15" t="s">
        <v>11</v>
      </c>
      <c r="C15" t="s">
        <v>12</v>
      </c>
      <c r="D15" t="s">
        <v>13</v>
      </c>
      <c r="E15" t="s">
        <v>14</v>
      </c>
      <c r="F15" t="s">
        <v>15</v>
      </c>
      <c r="G15">
        <v>2</v>
      </c>
      <c r="H15" t="s">
        <v>18</v>
      </c>
      <c r="I15">
        <v>1</v>
      </c>
      <c r="J15">
        <v>150494016</v>
      </c>
      <c r="K15">
        <v>150494016</v>
      </c>
      <c r="M15" s="1">
        <f>+J15/$J$23*100</f>
        <v>2.9618919457343509</v>
      </c>
    </row>
    <row r="16" spans="1:23" x14ac:dyDescent="0.25">
      <c r="A16">
        <v>1975</v>
      </c>
      <c r="B16" t="s">
        <v>11</v>
      </c>
      <c r="C16" t="s">
        <v>12</v>
      </c>
      <c r="D16" t="s">
        <v>13</v>
      </c>
      <c r="E16" t="s">
        <v>14</v>
      </c>
      <c r="F16" t="s">
        <v>15</v>
      </c>
      <c r="G16">
        <v>3</v>
      </c>
      <c r="H16" t="s">
        <v>19</v>
      </c>
      <c r="I16">
        <v>1</v>
      </c>
      <c r="J16">
        <v>104476504</v>
      </c>
      <c r="K16">
        <v>104476504</v>
      </c>
      <c r="M16" s="1">
        <f t="shared" ref="M16:M22" si="9">+J16/$J$23*100</f>
        <v>2.0562154160075221</v>
      </c>
    </row>
    <row r="17" spans="1:13" x14ac:dyDescent="0.25">
      <c r="A17">
        <v>1975</v>
      </c>
      <c r="B17" t="s">
        <v>11</v>
      </c>
      <c r="C17" t="s">
        <v>12</v>
      </c>
      <c r="D17" t="s">
        <v>13</v>
      </c>
      <c r="E17" t="s">
        <v>14</v>
      </c>
      <c r="F17" t="s">
        <v>15</v>
      </c>
      <c r="G17">
        <v>4</v>
      </c>
      <c r="H17" t="s">
        <v>20</v>
      </c>
      <c r="I17">
        <v>1</v>
      </c>
      <c r="J17">
        <v>936337</v>
      </c>
      <c r="K17">
        <v>936337</v>
      </c>
      <c r="M17" s="1">
        <f t="shared" si="9"/>
        <v>1.842816805947331E-2</v>
      </c>
    </row>
    <row r="18" spans="1:13" x14ac:dyDescent="0.25">
      <c r="A18">
        <v>1975</v>
      </c>
      <c r="B18" t="s">
        <v>11</v>
      </c>
      <c r="C18" t="s">
        <v>12</v>
      </c>
      <c r="D18" t="s">
        <v>13</v>
      </c>
      <c r="E18" t="s">
        <v>14</v>
      </c>
      <c r="F18" t="s">
        <v>15</v>
      </c>
      <c r="G18">
        <v>5</v>
      </c>
      <c r="H18" t="s">
        <v>21</v>
      </c>
      <c r="I18">
        <v>1</v>
      </c>
      <c r="J18">
        <v>74796656</v>
      </c>
      <c r="K18">
        <v>74796656</v>
      </c>
      <c r="M18" s="1">
        <f t="shared" si="9"/>
        <v>1.4720825376489581</v>
      </c>
    </row>
    <row r="19" spans="1:13" x14ac:dyDescent="0.25">
      <c r="A19">
        <v>1975</v>
      </c>
      <c r="B19" t="s">
        <v>11</v>
      </c>
      <c r="C19" t="s">
        <v>12</v>
      </c>
      <c r="D19" t="s">
        <v>13</v>
      </c>
      <c r="E19" t="s">
        <v>14</v>
      </c>
      <c r="F19" t="s">
        <v>15</v>
      </c>
      <c r="G19">
        <v>6</v>
      </c>
      <c r="H19" t="s">
        <v>22</v>
      </c>
      <c r="I19">
        <v>1</v>
      </c>
      <c r="J19">
        <v>1484643968</v>
      </c>
      <c r="K19">
        <v>1484643968</v>
      </c>
      <c r="M19" s="1">
        <f t="shared" si="9"/>
        <v>29.219467510936031</v>
      </c>
    </row>
    <row r="20" spans="1:13" x14ac:dyDescent="0.25">
      <c r="A20">
        <v>1975</v>
      </c>
      <c r="B20" t="s">
        <v>11</v>
      </c>
      <c r="C20" t="s">
        <v>12</v>
      </c>
      <c r="D20" t="s">
        <v>13</v>
      </c>
      <c r="E20" t="s">
        <v>14</v>
      </c>
      <c r="F20" t="s">
        <v>15</v>
      </c>
      <c r="G20">
        <v>7</v>
      </c>
      <c r="H20" t="s">
        <v>23</v>
      </c>
      <c r="I20">
        <v>1</v>
      </c>
      <c r="J20">
        <v>702088576</v>
      </c>
      <c r="K20">
        <v>702088576</v>
      </c>
      <c r="M20" s="1">
        <f t="shared" si="9"/>
        <v>13.817894915147322</v>
      </c>
    </row>
    <row r="21" spans="1:13" x14ac:dyDescent="0.25">
      <c r="A21">
        <v>1975</v>
      </c>
      <c r="B21" t="s">
        <v>11</v>
      </c>
      <c r="C21" t="s">
        <v>12</v>
      </c>
      <c r="D21" t="s">
        <v>13</v>
      </c>
      <c r="E21" t="s">
        <v>14</v>
      </c>
      <c r="F21" t="s">
        <v>15</v>
      </c>
      <c r="G21">
        <v>8</v>
      </c>
      <c r="H21" t="s">
        <v>24</v>
      </c>
      <c r="I21">
        <v>1</v>
      </c>
      <c r="J21">
        <v>1882602112</v>
      </c>
      <c r="K21">
        <v>1882602112</v>
      </c>
      <c r="M21" s="1">
        <f t="shared" si="9"/>
        <v>37.051732558956218</v>
      </c>
    </row>
    <row r="22" spans="1:13" x14ac:dyDescent="0.25">
      <c r="A22">
        <v>1975</v>
      </c>
      <c r="B22" t="s">
        <v>11</v>
      </c>
      <c r="C22" t="s">
        <v>12</v>
      </c>
      <c r="D22" t="s">
        <v>13</v>
      </c>
      <c r="E22" t="s">
        <v>14</v>
      </c>
      <c r="F22" t="s">
        <v>15</v>
      </c>
      <c r="G22">
        <v>9</v>
      </c>
      <c r="H22" t="s">
        <v>25</v>
      </c>
      <c r="I22">
        <v>1</v>
      </c>
      <c r="J22">
        <v>11068152</v>
      </c>
      <c r="K22">
        <v>11068152</v>
      </c>
      <c r="M22" s="1">
        <f t="shared" si="9"/>
        <v>0.217833712823263</v>
      </c>
    </row>
    <row r="23" spans="1:13" x14ac:dyDescent="0.25">
      <c r="A23">
        <v>1975</v>
      </c>
      <c r="B23" t="s">
        <v>11</v>
      </c>
      <c r="C23" t="s">
        <v>12</v>
      </c>
      <c r="D23" t="s">
        <v>13</v>
      </c>
      <c r="E23" t="s">
        <v>14</v>
      </c>
      <c r="F23" t="s">
        <v>15</v>
      </c>
      <c r="G23" t="s">
        <v>26</v>
      </c>
      <c r="H23" t="s">
        <v>27</v>
      </c>
      <c r="I23">
        <v>0</v>
      </c>
      <c r="J23">
        <v>5081009664</v>
      </c>
      <c r="K23">
        <v>5081009664</v>
      </c>
      <c r="M23" s="1">
        <f>SUM(M14:M22)</f>
        <v>100.00000238141645</v>
      </c>
    </row>
    <row r="24" spans="1:13" x14ac:dyDescent="0.25">
      <c r="A24">
        <v>1980</v>
      </c>
      <c r="B24" t="s">
        <v>11</v>
      </c>
      <c r="C24" t="s">
        <v>12</v>
      </c>
      <c r="D24" t="s">
        <v>13</v>
      </c>
      <c r="E24" t="s">
        <v>14</v>
      </c>
      <c r="F24" t="s">
        <v>15</v>
      </c>
      <c r="G24">
        <v>0</v>
      </c>
      <c r="H24" t="s">
        <v>28</v>
      </c>
      <c r="I24">
        <v>1</v>
      </c>
      <c r="J24">
        <v>1152703104</v>
      </c>
      <c r="K24">
        <v>1152703104</v>
      </c>
    </row>
    <row r="25" spans="1:13" x14ac:dyDescent="0.25">
      <c r="A25">
        <v>1980</v>
      </c>
      <c r="B25" t="s">
        <v>11</v>
      </c>
      <c r="C25" t="s">
        <v>12</v>
      </c>
      <c r="D25" t="s">
        <v>13</v>
      </c>
      <c r="E25" t="s">
        <v>14</v>
      </c>
      <c r="F25" t="s">
        <v>15</v>
      </c>
      <c r="G25">
        <v>1</v>
      </c>
      <c r="H25" t="s">
        <v>17</v>
      </c>
      <c r="I25">
        <v>1</v>
      </c>
      <c r="J25">
        <v>124164504</v>
      </c>
      <c r="K25">
        <v>124164504</v>
      </c>
      <c r="M25" s="1">
        <f>+(J25+J24)/J34*100</f>
        <v>7.052097521025237</v>
      </c>
    </row>
    <row r="26" spans="1:13" x14ac:dyDescent="0.25">
      <c r="A26">
        <v>1980</v>
      </c>
      <c r="B26" t="s">
        <v>11</v>
      </c>
      <c r="C26" t="s">
        <v>12</v>
      </c>
      <c r="D26" t="s">
        <v>13</v>
      </c>
      <c r="E26" t="s">
        <v>14</v>
      </c>
      <c r="F26" t="s">
        <v>15</v>
      </c>
      <c r="G26">
        <v>2</v>
      </c>
      <c r="H26" t="s">
        <v>18</v>
      </c>
      <c r="I26">
        <v>1</v>
      </c>
      <c r="J26">
        <v>331229472</v>
      </c>
      <c r="K26">
        <v>331229472</v>
      </c>
      <c r="M26" s="1">
        <f>+J26/$J$34*100</f>
        <v>1.8293694066219102</v>
      </c>
    </row>
    <row r="27" spans="1:13" x14ac:dyDescent="0.25">
      <c r="A27">
        <v>1980</v>
      </c>
      <c r="B27" t="s">
        <v>11</v>
      </c>
      <c r="C27" t="s">
        <v>12</v>
      </c>
      <c r="D27" t="s">
        <v>13</v>
      </c>
      <c r="E27" t="s">
        <v>14</v>
      </c>
      <c r="F27" t="s">
        <v>15</v>
      </c>
      <c r="G27">
        <v>3</v>
      </c>
      <c r="H27" t="s">
        <v>19</v>
      </c>
      <c r="I27">
        <v>1</v>
      </c>
      <c r="J27">
        <v>46360460</v>
      </c>
      <c r="K27">
        <v>46360460</v>
      </c>
      <c r="M27" s="1">
        <f t="shared" ref="M27:M33" si="10">+J27/$J$34*100</f>
        <v>0.25604728555349932</v>
      </c>
    </row>
    <row r="28" spans="1:13" x14ac:dyDescent="0.25">
      <c r="A28">
        <v>1980</v>
      </c>
      <c r="B28" t="s">
        <v>11</v>
      </c>
      <c r="C28" t="s">
        <v>12</v>
      </c>
      <c r="D28" t="s">
        <v>13</v>
      </c>
      <c r="E28" t="s">
        <v>14</v>
      </c>
      <c r="F28" t="s">
        <v>15</v>
      </c>
      <c r="G28">
        <v>4</v>
      </c>
      <c r="H28" t="s">
        <v>29</v>
      </c>
      <c r="I28">
        <v>1</v>
      </c>
      <c r="J28">
        <v>12827384</v>
      </c>
      <c r="K28">
        <v>12827384</v>
      </c>
      <c r="M28" s="1">
        <f t="shared" si="10"/>
        <v>7.084521710855303E-2</v>
      </c>
    </row>
    <row r="29" spans="1:13" x14ac:dyDescent="0.25">
      <c r="A29">
        <v>1980</v>
      </c>
      <c r="B29" t="s">
        <v>11</v>
      </c>
      <c r="C29" t="s">
        <v>12</v>
      </c>
      <c r="D29" t="s">
        <v>13</v>
      </c>
      <c r="E29" t="s">
        <v>14</v>
      </c>
      <c r="F29" t="s">
        <v>15</v>
      </c>
      <c r="G29">
        <v>5</v>
      </c>
      <c r="H29" t="s">
        <v>30</v>
      </c>
      <c r="I29">
        <v>1</v>
      </c>
      <c r="J29">
        <v>754735296</v>
      </c>
      <c r="K29">
        <v>754735296</v>
      </c>
      <c r="M29" s="1">
        <f t="shared" si="10"/>
        <v>4.16837805000677</v>
      </c>
    </row>
    <row r="30" spans="1:13" x14ac:dyDescent="0.25">
      <c r="A30">
        <v>1980</v>
      </c>
      <c r="B30" t="s">
        <v>11</v>
      </c>
      <c r="C30" t="s">
        <v>12</v>
      </c>
      <c r="D30" t="s">
        <v>13</v>
      </c>
      <c r="E30" t="s">
        <v>14</v>
      </c>
      <c r="F30" t="s">
        <v>15</v>
      </c>
      <c r="G30">
        <v>6</v>
      </c>
      <c r="H30" t="s">
        <v>31</v>
      </c>
      <c r="I30">
        <v>1</v>
      </c>
      <c r="J30">
        <v>6251887616</v>
      </c>
      <c r="K30">
        <v>6251887616</v>
      </c>
      <c r="M30" s="1">
        <f t="shared" si="10"/>
        <v>34.528968298898207</v>
      </c>
    </row>
    <row r="31" spans="1:13" x14ac:dyDescent="0.25">
      <c r="A31">
        <v>1980</v>
      </c>
      <c r="B31" t="s">
        <v>11</v>
      </c>
      <c r="C31" t="s">
        <v>12</v>
      </c>
      <c r="D31" t="s">
        <v>13</v>
      </c>
      <c r="E31" t="s">
        <v>14</v>
      </c>
      <c r="F31" t="s">
        <v>15</v>
      </c>
      <c r="G31">
        <v>7</v>
      </c>
      <c r="H31" t="s">
        <v>23</v>
      </c>
      <c r="I31">
        <v>1</v>
      </c>
      <c r="J31">
        <v>4171891200</v>
      </c>
      <c r="K31">
        <v>4171891200</v>
      </c>
      <c r="M31" s="1">
        <f t="shared" si="10"/>
        <v>23.041216963432436</v>
      </c>
    </row>
    <row r="32" spans="1:13" x14ac:dyDescent="0.25">
      <c r="A32">
        <v>1980</v>
      </c>
      <c r="B32" t="s">
        <v>11</v>
      </c>
      <c r="C32" t="s">
        <v>12</v>
      </c>
      <c r="D32" t="s">
        <v>13</v>
      </c>
      <c r="E32" t="s">
        <v>14</v>
      </c>
      <c r="F32" t="s">
        <v>15</v>
      </c>
      <c r="G32">
        <v>8</v>
      </c>
      <c r="H32" t="s">
        <v>24</v>
      </c>
      <c r="I32">
        <v>1</v>
      </c>
      <c r="J32">
        <v>5191561728</v>
      </c>
      <c r="K32">
        <v>5191561728</v>
      </c>
      <c r="M32" s="1">
        <f t="shared" si="10"/>
        <v>28.672823527588694</v>
      </c>
    </row>
    <row r="33" spans="1:13" x14ac:dyDescent="0.25">
      <c r="A33">
        <v>1980</v>
      </c>
      <c r="B33" t="s">
        <v>11</v>
      </c>
      <c r="C33" t="s">
        <v>12</v>
      </c>
      <c r="D33" t="s">
        <v>13</v>
      </c>
      <c r="E33" t="s">
        <v>14</v>
      </c>
      <c r="F33" t="s">
        <v>15</v>
      </c>
      <c r="G33">
        <v>9</v>
      </c>
      <c r="H33" t="s">
        <v>32</v>
      </c>
      <c r="I33">
        <v>1</v>
      </c>
      <c r="J33">
        <v>68849272</v>
      </c>
      <c r="K33">
        <v>68849272</v>
      </c>
      <c r="M33" s="1">
        <f t="shared" si="10"/>
        <v>0.38025224960957132</v>
      </c>
    </row>
    <row r="34" spans="1:13" x14ac:dyDescent="0.25">
      <c r="A34">
        <v>1980</v>
      </c>
      <c r="B34" t="s">
        <v>11</v>
      </c>
      <c r="C34" t="s">
        <v>12</v>
      </c>
      <c r="D34" t="s">
        <v>13</v>
      </c>
      <c r="E34" t="s">
        <v>14</v>
      </c>
      <c r="F34" t="s">
        <v>15</v>
      </c>
      <c r="G34" t="s">
        <v>26</v>
      </c>
      <c r="H34" t="s">
        <v>33</v>
      </c>
      <c r="I34">
        <v>0</v>
      </c>
      <c r="J34">
        <v>18106210304</v>
      </c>
      <c r="K34">
        <v>18106210304</v>
      </c>
      <c r="M34" s="1">
        <f>SUM(M25:M33)</f>
        <v>99.999998519844866</v>
      </c>
    </row>
    <row r="35" spans="1:13" x14ac:dyDescent="0.25">
      <c r="A35">
        <v>1985</v>
      </c>
      <c r="B35" t="s">
        <v>11</v>
      </c>
      <c r="C35" t="s">
        <v>12</v>
      </c>
      <c r="D35" t="s">
        <v>13</v>
      </c>
      <c r="E35" t="s">
        <v>14</v>
      </c>
      <c r="F35" t="s">
        <v>15</v>
      </c>
      <c r="G35">
        <v>0</v>
      </c>
      <c r="H35" t="s">
        <v>28</v>
      </c>
      <c r="I35">
        <v>1</v>
      </c>
      <c r="J35">
        <v>1135271552</v>
      </c>
      <c r="K35">
        <v>1135271552</v>
      </c>
    </row>
    <row r="36" spans="1:13" x14ac:dyDescent="0.25">
      <c r="A36">
        <v>1985</v>
      </c>
      <c r="B36" t="s">
        <v>11</v>
      </c>
      <c r="C36" t="s">
        <v>12</v>
      </c>
      <c r="D36" t="s">
        <v>13</v>
      </c>
      <c r="E36" t="s">
        <v>14</v>
      </c>
      <c r="F36" t="s">
        <v>15</v>
      </c>
      <c r="G36">
        <v>1</v>
      </c>
      <c r="H36" t="s">
        <v>17</v>
      </c>
      <c r="I36">
        <v>1</v>
      </c>
      <c r="J36">
        <v>105638336</v>
      </c>
      <c r="K36">
        <v>105638336</v>
      </c>
      <c r="M36" s="1">
        <f>+(J36+J35)/J45*100</f>
        <v>4.0977347990766733</v>
      </c>
    </row>
    <row r="37" spans="1:13" x14ac:dyDescent="0.25">
      <c r="A37">
        <v>1985</v>
      </c>
      <c r="B37" t="s">
        <v>11</v>
      </c>
      <c r="C37" t="s">
        <v>12</v>
      </c>
      <c r="D37" t="s">
        <v>13</v>
      </c>
      <c r="E37" t="s">
        <v>14</v>
      </c>
      <c r="F37" t="s">
        <v>15</v>
      </c>
      <c r="G37">
        <v>2</v>
      </c>
      <c r="H37" t="s">
        <v>18</v>
      </c>
      <c r="I37">
        <v>1</v>
      </c>
      <c r="J37">
        <v>297935744</v>
      </c>
      <c r="K37">
        <v>297935744</v>
      </c>
      <c r="M37" s="1">
        <f>+J37/$J$45*100</f>
        <v>0.98384393410329507</v>
      </c>
    </row>
    <row r="38" spans="1:13" x14ac:dyDescent="0.25">
      <c r="A38">
        <v>1985</v>
      </c>
      <c r="B38" t="s">
        <v>11</v>
      </c>
      <c r="C38" t="s">
        <v>12</v>
      </c>
      <c r="D38" t="s">
        <v>13</v>
      </c>
      <c r="E38" t="s">
        <v>14</v>
      </c>
      <c r="F38" t="s">
        <v>15</v>
      </c>
      <c r="G38">
        <v>3</v>
      </c>
      <c r="H38" t="s">
        <v>19</v>
      </c>
      <c r="I38">
        <v>1</v>
      </c>
      <c r="J38">
        <v>953222528</v>
      </c>
      <c r="K38">
        <v>953222528</v>
      </c>
      <c r="M38" s="1">
        <f t="shared" ref="M38:M44" si="11">+J38/$J$45*100</f>
        <v>3.1477330965142887</v>
      </c>
    </row>
    <row r="39" spans="1:13" x14ac:dyDescent="0.25">
      <c r="A39">
        <v>1985</v>
      </c>
      <c r="B39" t="s">
        <v>11</v>
      </c>
      <c r="C39" t="s">
        <v>12</v>
      </c>
      <c r="D39" t="s">
        <v>13</v>
      </c>
      <c r="E39" t="s">
        <v>14</v>
      </c>
      <c r="F39" t="s">
        <v>15</v>
      </c>
      <c r="G39">
        <v>4</v>
      </c>
      <c r="H39" t="s">
        <v>29</v>
      </c>
      <c r="I39">
        <v>1</v>
      </c>
      <c r="J39">
        <v>3683493</v>
      </c>
      <c r="K39">
        <v>3683493</v>
      </c>
      <c r="M39" s="1">
        <f t="shared" si="11"/>
        <v>1.2163637016852696E-2</v>
      </c>
    </row>
    <row r="40" spans="1:13" x14ac:dyDescent="0.25">
      <c r="A40">
        <v>1985</v>
      </c>
      <c r="B40" t="s">
        <v>11</v>
      </c>
      <c r="C40" t="s">
        <v>12</v>
      </c>
      <c r="D40" t="s">
        <v>13</v>
      </c>
      <c r="E40" t="s">
        <v>14</v>
      </c>
      <c r="F40" t="s">
        <v>15</v>
      </c>
      <c r="G40">
        <v>5</v>
      </c>
      <c r="H40" t="s">
        <v>30</v>
      </c>
      <c r="I40">
        <v>1</v>
      </c>
      <c r="J40">
        <v>935870080</v>
      </c>
      <c r="K40">
        <v>935870080</v>
      </c>
      <c r="M40" s="1">
        <f t="shared" si="11"/>
        <v>3.0904318124271972</v>
      </c>
    </row>
    <row r="41" spans="1:13" x14ac:dyDescent="0.25">
      <c r="A41">
        <v>1985</v>
      </c>
      <c r="B41" t="s">
        <v>11</v>
      </c>
      <c r="C41" t="s">
        <v>12</v>
      </c>
      <c r="D41" t="s">
        <v>13</v>
      </c>
      <c r="E41" t="s">
        <v>14</v>
      </c>
      <c r="F41" t="s">
        <v>15</v>
      </c>
      <c r="G41">
        <v>6</v>
      </c>
      <c r="H41" t="s">
        <v>31</v>
      </c>
      <c r="I41">
        <v>1</v>
      </c>
      <c r="J41">
        <v>7078196736</v>
      </c>
      <c r="K41">
        <v>7078196736</v>
      </c>
      <c r="M41" s="1">
        <f t="shared" si="11"/>
        <v>23.373633621830024</v>
      </c>
    </row>
    <row r="42" spans="1:13" x14ac:dyDescent="0.25">
      <c r="A42">
        <v>1985</v>
      </c>
      <c r="B42" t="s">
        <v>11</v>
      </c>
      <c r="C42" t="s">
        <v>12</v>
      </c>
      <c r="D42" t="s">
        <v>13</v>
      </c>
      <c r="E42" t="s">
        <v>14</v>
      </c>
      <c r="F42" t="s">
        <v>15</v>
      </c>
      <c r="G42">
        <v>7</v>
      </c>
      <c r="H42" t="s">
        <v>23</v>
      </c>
      <c r="I42">
        <v>1</v>
      </c>
      <c r="J42">
        <v>11377528832</v>
      </c>
      <c r="K42">
        <v>11377528832</v>
      </c>
      <c r="M42" s="1">
        <f t="shared" si="11"/>
        <v>37.57089557689509</v>
      </c>
    </row>
    <row r="43" spans="1:13" x14ac:dyDescent="0.25">
      <c r="A43">
        <v>1985</v>
      </c>
      <c r="B43" t="s">
        <v>11</v>
      </c>
      <c r="C43" t="s">
        <v>12</v>
      </c>
      <c r="D43" t="s">
        <v>13</v>
      </c>
      <c r="E43" t="s">
        <v>14</v>
      </c>
      <c r="F43" t="s">
        <v>15</v>
      </c>
      <c r="G43">
        <v>8</v>
      </c>
      <c r="H43" t="s">
        <v>24</v>
      </c>
      <c r="I43">
        <v>1</v>
      </c>
      <c r="J43">
        <v>8378158080</v>
      </c>
      <c r="K43">
        <v>8378158080</v>
      </c>
      <c r="M43" s="1">
        <f t="shared" si="11"/>
        <v>27.666368242027751</v>
      </c>
    </row>
    <row r="44" spans="1:13" x14ac:dyDescent="0.25">
      <c r="A44">
        <v>1985</v>
      </c>
      <c r="B44" t="s">
        <v>11</v>
      </c>
      <c r="C44" t="s">
        <v>12</v>
      </c>
      <c r="D44" t="s">
        <v>13</v>
      </c>
      <c r="E44" t="s">
        <v>14</v>
      </c>
      <c r="F44" t="s">
        <v>15</v>
      </c>
      <c r="G44">
        <v>9</v>
      </c>
      <c r="H44" t="s">
        <v>32</v>
      </c>
      <c r="I44">
        <v>1</v>
      </c>
      <c r="J44">
        <v>17320316</v>
      </c>
      <c r="K44">
        <v>17320316</v>
      </c>
      <c r="M44" s="1">
        <f t="shared" si="11"/>
        <v>5.7195177740581034E-2</v>
      </c>
    </row>
    <row r="45" spans="1:13" x14ac:dyDescent="0.25">
      <c r="A45">
        <v>1985</v>
      </c>
      <c r="B45" t="s">
        <v>11</v>
      </c>
      <c r="C45" t="s">
        <v>12</v>
      </c>
      <c r="D45" t="s">
        <v>13</v>
      </c>
      <c r="E45" t="s">
        <v>14</v>
      </c>
      <c r="F45" t="s">
        <v>15</v>
      </c>
      <c r="G45" t="s">
        <v>26</v>
      </c>
      <c r="H45" t="s">
        <v>33</v>
      </c>
      <c r="I45">
        <v>0</v>
      </c>
      <c r="J45">
        <v>30282825728</v>
      </c>
      <c r="K45">
        <v>30282825728</v>
      </c>
      <c r="M45" s="1">
        <f>SUM(M36:M44)</f>
        <v>99.999999897631753</v>
      </c>
    </row>
    <row r="46" spans="1:13" x14ac:dyDescent="0.25">
      <c r="A46">
        <v>2000</v>
      </c>
      <c r="B46" t="s">
        <v>11</v>
      </c>
      <c r="C46" t="s">
        <v>12</v>
      </c>
      <c r="D46" t="s">
        <v>13</v>
      </c>
      <c r="E46" t="s">
        <v>14</v>
      </c>
      <c r="F46" t="s">
        <v>15</v>
      </c>
      <c r="G46" t="s">
        <v>26</v>
      </c>
      <c r="H46" t="s">
        <v>33</v>
      </c>
      <c r="I46">
        <v>0</v>
      </c>
      <c r="J46">
        <v>172267495379</v>
      </c>
      <c r="K46">
        <v>172267495379</v>
      </c>
    </row>
    <row r="47" spans="1:13" x14ac:dyDescent="0.25">
      <c r="A47">
        <v>2000</v>
      </c>
      <c r="B47" t="s">
        <v>11</v>
      </c>
      <c r="C47" t="s">
        <v>12</v>
      </c>
      <c r="D47" t="s">
        <v>13</v>
      </c>
      <c r="E47" t="s">
        <v>14</v>
      </c>
      <c r="F47" t="s">
        <v>15</v>
      </c>
      <c r="G47">
        <v>0</v>
      </c>
      <c r="H47" t="s">
        <v>16</v>
      </c>
      <c r="I47">
        <v>1</v>
      </c>
      <c r="J47">
        <v>2402351878</v>
      </c>
      <c r="K47">
        <v>2402351878</v>
      </c>
    </row>
    <row r="48" spans="1:13" x14ac:dyDescent="0.25">
      <c r="A48">
        <v>2000</v>
      </c>
      <c r="B48" t="s">
        <v>11</v>
      </c>
      <c r="C48" t="s">
        <v>12</v>
      </c>
      <c r="D48" t="s">
        <v>13</v>
      </c>
      <c r="E48" t="s">
        <v>14</v>
      </c>
      <c r="F48" t="s">
        <v>15</v>
      </c>
      <c r="G48">
        <v>1</v>
      </c>
      <c r="H48" t="s">
        <v>17</v>
      </c>
      <c r="I48">
        <v>1</v>
      </c>
      <c r="J48">
        <v>211479934</v>
      </c>
      <c r="K48">
        <v>211479934</v>
      </c>
      <c r="M48" s="1">
        <f>+(J48+J47)/J46*100</f>
        <v>1.5173099291014798</v>
      </c>
    </row>
    <row r="49" spans="1:13" x14ac:dyDescent="0.25">
      <c r="A49">
        <v>2000</v>
      </c>
      <c r="B49" t="s">
        <v>11</v>
      </c>
      <c r="C49" t="s">
        <v>12</v>
      </c>
      <c r="D49" t="s">
        <v>13</v>
      </c>
      <c r="E49" t="s">
        <v>14</v>
      </c>
      <c r="F49" t="s">
        <v>15</v>
      </c>
      <c r="G49">
        <v>2</v>
      </c>
      <c r="H49" t="s">
        <v>18</v>
      </c>
      <c r="I49">
        <v>1</v>
      </c>
      <c r="J49">
        <v>1828926470</v>
      </c>
      <c r="K49">
        <v>1828926470</v>
      </c>
      <c r="M49" s="1">
        <f>+J49/$J$46*100</f>
        <v>1.0616782150203319</v>
      </c>
    </row>
    <row r="50" spans="1:13" x14ac:dyDescent="0.25">
      <c r="A50">
        <v>2000</v>
      </c>
      <c r="B50" t="s">
        <v>11</v>
      </c>
      <c r="C50" t="s">
        <v>12</v>
      </c>
      <c r="D50" t="s">
        <v>13</v>
      </c>
      <c r="E50" t="s">
        <v>14</v>
      </c>
      <c r="F50" t="s">
        <v>15</v>
      </c>
      <c r="G50">
        <v>3</v>
      </c>
      <c r="H50" t="s">
        <v>19</v>
      </c>
      <c r="I50">
        <v>1</v>
      </c>
      <c r="J50">
        <v>9375500365</v>
      </c>
      <c r="K50">
        <v>9375500365</v>
      </c>
      <c r="M50" s="1">
        <f t="shared" ref="M50:M56" si="12">+J50/$J$46*100</f>
        <v>5.4424082409587902</v>
      </c>
    </row>
    <row r="51" spans="1:13" x14ac:dyDescent="0.25">
      <c r="A51">
        <v>2000</v>
      </c>
      <c r="B51" t="s">
        <v>11</v>
      </c>
      <c r="C51" t="s">
        <v>12</v>
      </c>
      <c r="D51" t="s">
        <v>13</v>
      </c>
      <c r="E51" t="s">
        <v>14</v>
      </c>
      <c r="F51" t="s">
        <v>15</v>
      </c>
      <c r="G51">
        <v>4</v>
      </c>
      <c r="H51" t="s">
        <v>29</v>
      </c>
      <c r="I51">
        <v>1</v>
      </c>
      <c r="J51">
        <v>16987864</v>
      </c>
      <c r="K51">
        <v>16987864</v>
      </c>
      <c r="M51" s="1">
        <f t="shared" si="12"/>
        <v>9.8613287217217422E-3</v>
      </c>
    </row>
    <row r="52" spans="1:13" x14ac:dyDescent="0.25">
      <c r="A52">
        <v>2000</v>
      </c>
      <c r="B52" t="s">
        <v>11</v>
      </c>
      <c r="C52" t="s">
        <v>12</v>
      </c>
      <c r="D52" t="s">
        <v>13</v>
      </c>
      <c r="E52" t="s">
        <v>14</v>
      </c>
      <c r="F52" t="s">
        <v>15</v>
      </c>
      <c r="G52">
        <v>5</v>
      </c>
      <c r="H52" t="s">
        <v>35</v>
      </c>
      <c r="I52">
        <v>1</v>
      </c>
      <c r="J52">
        <v>13783668222</v>
      </c>
      <c r="K52">
        <v>13783668222</v>
      </c>
      <c r="M52" s="1">
        <f t="shared" si="12"/>
        <v>8.0013169005998552</v>
      </c>
    </row>
    <row r="53" spans="1:13" x14ac:dyDescent="0.25">
      <c r="A53">
        <v>2000</v>
      </c>
      <c r="B53" t="s">
        <v>11</v>
      </c>
      <c r="C53" t="s">
        <v>12</v>
      </c>
      <c r="D53" t="s">
        <v>13</v>
      </c>
      <c r="E53" t="s">
        <v>14</v>
      </c>
      <c r="F53" t="s">
        <v>15</v>
      </c>
      <c r="G53">
        <v>6</v>
      </c>
      <c r="H53" t="s">
        <v>34</v>
      </c>
      <c r="I53">
        <v>1</v>
      </c>
      <c r="J53">
        <v>30380135491</v>
      </c>
      <c r="K53">
        <v>30380135491</v>
      </c>
      <c r="M53" s="1">
        <f t="shared" si="12"/>
        <v>17.635442730598523</v>
      </c>
    </row>
    <row r="54" spans="1:13" x14ac:dyDescent="0.25">
      <c r="A54">
        <v>2000</v>
      </c>
      <c r="B54" t="s">
        <v>11</v>
      </c>
      <c r="C54" t="s">
        <v>12</v>
      </c>
      <c r="D54" t="s">
        <v>13</v>
      </c>
      <c r="E54" t="s">
        <v>14</v>
      </c>
      <c r="F54" t="s">
        <v>15</v>
      </c>
      <c r="G54">
        <v>7</v>
      </c>
      <c r="H54" t="s">
        <v>23</v>
      </c>
      <c r="I54">
        <v>1</v>
      </c>
      <c r="J54">
        <v>100275170685</v>
      </c>
      <c r="K54">
        <v>100275170685</v>
      </c>
      <c r="M54" s="1">
        <f t="shared" si="12"/>
        <v>58.20899088617265</v>
      </c>
    </row>
    <row r="55" spans="1:13" x14ac:dyDescent="0.25">
      <c r="A55">
        <v>2000</v>
      </c>
      <c r="B55" t="s">
        <v>11</v>
      </c>
      <c r="C55" t="s">
        <v>12</v>
      </c>
      <c r="D55" t="s">
        <v>13</v>
      </c>
      <c r="E55" t="s">
        <v>14</v>
      </c>
      <c r="F55" t="s">
        <v>15</v>
      </c>
      <c r="G55">
        <v>8</v>
      </c>
      <c r="H55" t="s">
        <v>24</v>
      </c>
      <c r="I55">
        <v>1</v>
      </c>
      <c r="J55">
        <v>12432541951</v>
      </c>
      <c r="K55">
        <v>12432541951</v>
      </c>
      <c r="M55" s="1">
        <f t="shared" si="12"/>
        <v>7.2169981479370664</v>
      </c>
    </row>
    <row r="56" spans="1:13" x14ac:dyDescent="0.25">
      <c r="A56">
        <v>2000</v>
      </c>
      <c r="B56" t="s">
        <v>11</v>
      </c>
      <c r="C56" t="s">
        <v>12</v>
      </c>
      <c r="D56" t="s">
        <v>13</v>
      </c>
      <c r="E56" t="s">
        <v>14</v>
      </c>
      <c r="F56" t="s">
        <v>15</v>
      </c>
      <c r="G56">
        <v>9</v>
      </c>
      <c r="H56" t="s">
        <v>32</v>
      </c>
      <c r="I56">
        <v>1</v>
      </c>
      <c r="J56">
        <v>1560732519</v>
      </c>
      <c r="K56">
        <v>1560732519</v>
      </c>
      <c r="M56" s="1">
        <f t="shared" si="12"/>
        <v>0.90599362088958457</v>
      </c>
    </row>
    <row r="57" spans="1:13" x14ac:dyDescent="0.25">
      <c r="A57">
        <v>1995</v>
      </c>
      <c r="B57" t="s">
        <v>11</v>
      </c>
      <c r="C57" t="s">
        <v>12</v>
      </c>
      <c r="D57" t="s">
        <v>13</v>
      </c>
      <c r="E57" t="s">
        <v>14</v>
      </c>
      <c r="F57" t="s">
        <v>15</v>
      </c>
      <c r="G57" t="s">
        <v>26</v>
      </c>
      <c r="H57" t="s">
        <v>33</v>
      </c>
      <c r="I57">
        <v>0</v>
      </c>
      <c r="J57">
        <v>125056450560</v>
      </c>
      <c r="K57">
        <v>125056450560</v>
      </c>
      <c r="M57" s="1">
        <f>SUM(M48:M56)</f>
        <v>100.00000000000001</v>
      </c>
    </row>
    <row r="58" spans="1:13" x14ac:dyDescent="0.25">
      <c r="A58">
        <v>1995</v>
      </c>
      <c r="B58" t="s">
        <v>11</v>
      </c>
      <c r="C58" t="s">
        <v>12</v>
      </c>
      <c r="D58" t="s">
        <v>13</v>
      </c>
      <c r="E58" t="s">
        <v>14</v>
      </c>
      <c r="F58" t="s">
        <v>15</v>
      </c>
      <c r="G58">
        <v>0</v>
      </c>
      <c r="H58" t="s">
        <v>16</v>
      </c>
      <c r="I58">
        <v>1</v>
      </c>
      <c r="J58">
        <v>2655741952</v>
      </c>
      <c r="K58">
        <v>2655741952</v>
      </c>
    </row>
    <row r="59" spans="1:13" x14ac:dyDescent="0.25">
      <c r="A59">
        <v>1995</v>
      </c>
      <c r="B59" t="s">
        <v>11</v>
      </c>
      <c r="C59" t="s">
        <v>12</v>
      </c>
      <c r="D59" t="s">
        <v>13</v>
      </c>
      <c r="E59" t="s">
        <v>14</v>
      </c>
      <c r="F59" t="s">
        <v>15</v>
      </c>
      <c r="G59">
        <v>1</v>
      </c>
      <c r="H59" t="s">
        <v>17</v>
      </c>
      <c r="I59">
        <v>1</v>
      </c>
      <c r="J59">
        <v>147163616</v>
      </c>
      <c r="K59">
        <v>147163616</v>
      </c>
      <c r="M59" s="1">
        <f>+(J59+J58)/J57*100</f>
        <v>2.24131226773881</v>
      </c>
    </row>
    <row r="60" spans="1:13" x14ac:dyDescent="0.25">
      <c r="A60">
        <v>1995</v>
      </c>
      <c r="B60" t="s">
        <v>11</v>
      </c>
      <c r="C60" t="s">
        <v>12</v>
      </c>
      <c r="D60" t="s">
        <v>13</v>
      </c>
      <c r="E60" t="s">
        <v>14</v>
      </c>
      <c r="F60" t="s">
        <v>15</v>
      </c>
      <c r="G60">
        <v>2</v>
      </c>
      <c r="H60" t="s">
        <v>18</v>
      </c>
      <c r="I60">
        <v>1</v>
      </c>
      <c r="J60">
        <v>1790031872</v>
      </c>
      <c r="K60">
        <v>1790031872</v>
      </c>
      <c r="M60" s="1">
        <f>+J60/$J$57*100</f>
        <v>1.4313790803947155</v>
      </c>
    </row>
    <row r="61" spans="1:13" x14ac:dyDescent="0.25">
      <c r="A61">
        <v>1995</v>
      </c>
      <c r="B61" t="s">
        <v>11</v>
      </c>
      <c r="C61" t="s">
        <v>12</v>
      </c>
      <c r="D61" t="s">
        <v>13</v>
      </c>
      <c r="E61" t="s">
        <v>14</v>
      </c>
      <c r="F61" t="s">
        <v>15</v>
      </c>
      <c r="G61">
        <v>3</v>
      </c>
      <c r="H61" t="s">
        <v>19</v>
      </c>
      <c r="I61">
        <v>1</v>
      </c>
      <c r="J61">
        <v>2471890176</v>
      </c>
      <c r="K61">
        <v>2471890176</v>
      </c>
      <c r="M61" s="1">
        <f t="shared" ref="M61:M67" si="13">+J61/$J$57*100</f>
        <v>1.9766194905827976</v>
      </c>
    </row>
    <row r="62" spans="1:13" x14ac:dyDescent="0.25">
      <c r="A62">
        <v>1995</v>
      </c>
      <c r="B62" t="s">
        <v>11</v>
      </c>
      <c r="C62" t="s">
        <v>12</v>
      </c>
      <c r="D62" t="s">
        <v>13</v>
      </c>
      <c r="E62" t="s">
        <v>14</v>
      </c>
      <c r="F62" t="s">
        <v>15</v>
      </c>
      <c r="G62">
        <v>4</v>
      </c>
      <c r="H62" t="s">
        <v>29</v>
      </c>
      <c r="I62">
        <v>1</v>
      </c>
      <c r="J62">
        <v>20964024</v>
      </c>
      <c r="K62">
        <v>20964024</v>
      </c>
      <c r="M62" s="1">
        <f t="shared" si="13"/>
        <v>1.6763648661163474E-2</v>
      </c>
    </row>
    <row r="63" spans="1:13" x14ac:dyDescent="0.25">
      <c r="A63">
        <v>1995</v>
      </c>
      <c r="B63" t="s">
        <v>11</v>
      </c>
      <c r="C63" t="s">
        <v>12</v>
      </c>
      <c r="D63" t="s">
        <v>13</v>
      </c>
      <c r="E63" t="s">
        <v>14</v>
      </c>
      <c r="F63" t="s">
        <v>15</v>
      </c>
      <c r="G63">
        <v>5</v>
      </c>
      <c r="H63" t="s">
        <v>35</v>
      </c>
      <c r="I63">
        <v>1</v>
      </c>
      <c r="J63">
        <v>8944188416</v>
      </c>
      <c r="K63">
        <v>8944188416</v>
      </c>
      <c r="M63" s="1">
        <f t="shared" si="13"/>
        <v>7.1521208030038625</v>
      </c>
    </row>
    <row r="64" spans="1:13" x14ac:dyDescent="0.25">
      <c r="A64">
        <v>1995</v>
      </c>
      <c r="B64" t="s">
        <v>11</v>
      </c>
      <c r="C64" t="s">
        <v>12</v>
      </c>
      <c r="D64" t="s">
        <v>13</v>
      </c>
      <c r="E64" t="s">
        <v>14</v>
      </c>
      <c r="F64" t="s">
        <v>15</v>
      </c>
      <c r="G64">
        <v>6</v>
      </c>
      <c r="H64" t="s">
        <v>34</v>
      </c>
      <c r="I64">
        <v>1</v>
      </c>
      <c r="J64">
        <v>27568070656</v>
      </c>
      <c r="K64">
        <v>27568070656</v>
      </c>
      <c r="M64" s="1">
        <f t="shared" si="13"/>
        <v>22.04450112933063</v>
      </c>
    </row>
    <row r="65" spans="1:13" x14ac:dyDescent="0.25">
      <c r="A65">
        <v>1995</v>
      </c>
      <c r="B65" t="s">
        <v>11</v>
      </c>
      <c r="C65" t="s">
        <v>12</v>
      </c>
      <c r="D65" t="s">
        <v>13</v>
      </c>
      <c r="E65" t="s">
        <v>14</v>
      </c>
      <c r="F65" t="s">
        <v>15</v>
      </c>
      <c r="G65">
        <v>7</v>
      </c>
      <c r="H65" t="s">
        <v>23</v>
      </c>
      <c r="I65">
        <v>1</v>
      </c>
      <c r="J65">
        <v>65645621248</v>
      </c>
      <c r="K65">
        <v>65645621248</v>
      </c>
      <c r="M65" s="1">
        <f t="shared" si="13"/>
        <v>52.492791018808205</v>
      </c>
    </row>
    <row r="66" spans="1:13" x14ac:dyDescent="0.25">
      <c r="A66">
        <v>1995</v>
      </c>
      <c r="B66" t="s">
        <v>11</v>
      </c>
      <c r="C66" t="s">
        <v>12</v>
      </c>
      <c r="D66" t="s">
        <v>13</v>
      </c>
      <c r="E66" t="s">
        <v>14</v>
      </c>
      <c r="F66" t="s">
        <v>15</v>
      </c>
      <c r="G66">
        <v>8</v>
      </c>
      <c r="H66" t="s">
        <v>24</v>
      </c>
      <c r="I66">
        <v>1</v>
      </c>
      <c r="J66">
        <v>13381691392</v>
      </c>
      <c r="K66">
        <v>13381691392</v>
      </c>
      <c r="M66" s="1">
        <f t="shared" si="13"/>
        <v>10.700520710508801</v>
      </c>
    </row>
    <row r="67" spans="1:13" x14ac:dyDescent="0.25">
      <c r="A67">
        <v>1995</v>
      </c>
      <c r="B67" t="s">
        <v>11</v>
      </c>
      <c r="C67" t="s">
        <v>12</v>
      </c>
      <c r="D67" t="s">
        <v>13</v>
      </c>
      <c r="E67" t="s">
        <v>14</v>
      </c>
      <c r="F67" t="s">
        <v>15</v>
      </c>
      <c r="G67">
        <v>9</v>
      </c>
      <c r="H67" t="s">
        <v>32</v>
      </c>
      <c r="I67">
        <v>1</v>
      </c>
      <c r="J67">
        <v>2431085568</v>
      </c>
      <c r="K67">
        <v>2431085568</v>
      </c>
      <c r="M67" s="1">
        <f t="shared" si="13"/>
        <v>1.9439905395632555</v>
      </c>
    </row>
    <row r="68" spans="1:13" x14ac:dyDescent="0.25">
      <c r="A68">
        <v>1990</v>
      </c>
      <c r="B68" t="s">
        <v>11</v>
      </c>
      <c r="C68" t="s">
        <v>12</v>
      </c>
      <c r="D68" t="s">
        <v>13</v>
      </c>
      <c r="E68" t="s">
        <v>14</v>
      </c>
      <c r="F68" t="s">
        <v>15</v>
      </c>
      <c r="G68">
        <v>0</v>
      </c>
      <c r="H68" t="s">
        <v>16</v>
      </c>
      <c r="I68">
        <v>1</v>
      </c>
      <c r="J68">
        <v>2037337984</v>
      </c>
      <c r="K68">
        <v>2037337984</v>
      </c>
      <c r="M68" s="1">
        <f>SUM(M59:M67)</f>
        <v>99.999998688592243</v>
      </c>
    </row>
    <row r="69" spans="1:13" x14ac:dyDescent="0.25">
      <c r="A69">
        <v>1990</v>
      </c>
      <c r="B69" t="s">
        <v>11</v>
      </c>
      <c r="C69" t="s">
        <v>12</v>
      </c>
      <c r="D69" t="s">
        <v>13</v>
      </c>
      <c r="E69" t="s">
        <v>14</v>
      </c>
      <c r="F69" t="s">
        <v>15</v>
      </c>
      <c r="G69">
        <v>1</v>
      </c>
      <c r="H69" t="s">
        <v>17</v>
      </c>
      <c r="I69">
        <v>1</v>
      </c>
      <c r="J69">
        <v>123100240</v>
      </c>
      <c r="K69">
        <v>123100240</v>
      </c>
      <c r="M69" s="1">
        <f>+(J69+J68)/J78*100</f>
        <v>3.3229482730308928</v>
      </c>
    </row>
    <row r="70" spans="1:13" x14ac:dyDescent="0.25">
      <c r="A70">
        <v>1990</v>
      </c>
      <c r="B70" t="s">
        <v>11</v>
      </c>
      <c r="C70" t="s">
        <v>12</v>
      </c>
      <c r="D70" t="s">
        <v>13</v>
      </c>
      <c r="E70" t="s">
        <v>14</v>
      </c>
      <c r="F70" t="s">
        <v>15</v>
      </c>
      <c r="G70">
        <v>2</v>
      </c>
      <c r="H70" t="s">
        <v>18</v>
      </c>
      <c r="I70">
        <v>1</v>
      </c>
      <c r="J70">
        <v>990862336</v>
      </c>
      <c r="K70">
        <v>990862336</v>
      </c>
      <c r="M70" s="1">
        <f>+J70/$J$78*100</f>
        <v>1.5240353793252255</v>
      </c>
    </row>
    <row r="71" spans="1:13" x14ac:dyDescent="0.25">
      <c r="A71">
        <v>1990</v>
      </c>
      <c r="B71" t="s">
        <v>11</v>
      </c>
      <c r="C71" t="s">
        <v>12</v>
      </c>
      <c r="D71" t="s">
        <v>13</v>
      </c>
      <c r="E71" t="s">
        <v>14</v>
      </c>
      <c r="F71" t="s">
        <v>15</v>
      </c>
      <c r="G71">
        <v>3</v>
      </c>
      <c r="H71" t="s">
        <v>19</v>
      </c>
      <c r="I71">
        <v>1</v>
      </c>
      <c r="J71">
        <v>697044032</v>
      </c>
      <c r="K71">
        <v>697044032</v>
      </c>
      <c r="M71" s="1">
        <f t="shared" ref="M71:M77" si="14">+J71/$J$78*100</f>
        <v>1.0721164051950649</v>
      </c>
    </row>
    <row r="72" spans="1:13" x14ac:dyDescent="0.25">
      <c r="A72">
        <v>1990</v>
      </c>
      <c r="B72" t="s">
        <v>11</v>
      </c>
      <c r="C72" t="s">
        <v>12</v>
      </c>
      <c r="D72" t="s">
        <v>13</v>
      </c>
      <c r="E72" t="s">
        <v>14</v>
      </c>
      <c r="F72" t="s">
        <v>15</v>
      </c>
      <c r="G72">
        <v>4</v>
      </c>
      <c r="H72" t="s">
        <v>29</v>
      </c>
      <c r="I72">
        <v>1</v>
      </c>
      <c r="J72">
        <v>1139555</v>
      </c>
      <c r="K72">
        <v>1139555</v>
      </c>
      <c r="M72" s="1">
        <f t="shared" si="14"/>
        <v>1.7527380682344931E-3</v>
      </c>
    </row>
    <row r="73" spans="1:13" x14ac:dyDescent="0.25">
      <c r="A73">
        <v>1990</v>
      </c>
      <c r="B73" t="s">
        <v>11</v>
      </c>
      <c r="C73" t="s">
        <v>12</v>
      </c>
      <c r="D73" t="s">
        <v>13</v>
      </c>
      <c r="E73" t="s">
        <v>14</v>
      </c>
      <c r="F73" t="s">
        <v>15</v>
      </c>
      <c r="G73">
        <v>5</v>
      </c>
      <c r="H73" t="s">
        <v>35</v>
      </c>
      <c r="I73">
        <v>1</v>
      </c>
      <c r="J73">
        <v>2511805696</v>
      </c>
      <c r="K73">
        <v>2511805696</v>
      </c>
      <c r="M73" s="1">
        <f t="shared" si="14"/>
        <v>3.8633830428434228</v>
      </c>
    </row>
    <row r="74" spans="1:13" x14ac:dyDescent="0.25">
      <c r="A74">
        <v>1990</v>
      </c>
      <c r="B74" t="s">
        <v>11</v>
      </c>
      <c r="C74" t="s">
        <v>12</v>
      </c>
      <c r="D74" t="s">
        <v>13</v>
      </c>
      <c r="E74" t="s">
        <v>14</v>
      </c>
      <c r="F74" t="s">
        <v>15</v>
      </c>
      <c r="G74">
        <v>6</v>
      </c>
      <c r="H74" t="s">
        <v>34</v>
      </c>
      <c r="I74">
        <v>1</v>
      </c>
      <c r="J74">
        <v>14357159936</v>
      </c>
      <c r="K74">
        <v>14357159936</v>
      </c>
      <c r="M74" s="1">
        <f t="shared" si="14"/>
        <v>22.082603096435275</v>
      </c>
    </row>
    <row r="75" spans="1:13" x14ac:dyDescent="0.25">
      <c r="A75">
        <v>1990</v>
      </c>
      <c r="B75" t="s">
        <v>11</v>
      </c>
      <c r="C75" t="s">
        <v>12</v>
      </c>
      <c r="D75" t="s">
        <v>13</v>
      </c>
      <c r="E75" t="s">
        <v>14</v>
      </c>
      <c r="F75" t="s">
        <v>15</v>
      </c>
      <c r="G75">
        <v>7</v>
      </c>
      <c r="H75" t="s">
        <v>23</v>
      </c>
      <c r="I75">
        <v>1</v>
      </c>
      <c r="J75">
        <v>25545291776</v>
      </c>
      <c r="K75">
        <v>25545291776</v>
      </c>
      <c r="M75" s="1">
        <f t="shared" si="14"/>
        <v>39.290955995939399</v>
      </c>
    </row>
    <row r="76" spans="1:13" x14ac:dyDescent="0.25">
      <c r="A76">
        <v>1990</v>
      </c>
      <c r="B76" t="s">
        <v>11</v>
      </c>
      <c r="C76" t="s">
        <v>12</v>
      </c>
      <c r="D76" t="s">
        <v>13</v>
      </c>
      <c r="E76" t="s">
        <v>14</v>
      </c>
      <c r="F76" t="s">
        <v>15</v>
      </c>
      <c r="G76">
        <v>8</v>
      </c>
      <c r="H76" t="s">
        <v>24</v>
      </c>
      <c r="I76">
        <v>1</v>
      </c>
      <c r="J76">
        <v>18573299712</v>
      </c>
      <c r="K76">
        <v>18573299712</v>
      </c>
      <c r="M76" s="1">
        <f t="shared" si="14"/>
        <v>28.567405222171065</v>
      </c>
    </row>
    <row r="77" spans="1:13" x14ac:dyDescent="0.25">
      <c r="A77">
        <v>1990</v>
      </c>
      <c r="B77" t="s">
        <v>11</v>
      </c>
      <c r="C77" t="s">
        <v>12</v>
      </c>
      <c r="D77" t="s">
        <v>13</v>
      </c>
      <c r="E77" t="s">
        <v>14</v>
      </c>
      <c r="F77" t="s">
        <v>15</v>
      </c>
      <c r="G77">
        <v>9</v>
      </c>
      <c r="H77" t="s">
        <v>32</v>
      </c>
      <c r="I77">
        <v>1</v>
      </c>
      <c r="J77">
        <v>178631344</v>
      </c>
      <c r="K77">
        <v>178631344</v>
      </c>
      <c r="M77" s="1">
        <f t="shared" si="14"/>
        <v>0.27475107108361702</v>
      </c>
    </row>
    <row r="78" spans="1:13" x14ac:dyDescent="0.25">
      <c r="A78">
        <v>1990</v>
      </c>
      <c r="B78" t="s">
        <v>11</v>
      </c>
      <c r="C78" t="s">
        <v>12</v>
      </c>
      <c r="D78" t="s">
        <v>13</v>
      </c>
      <c r="E78" t="s">
        <v>14</v>
      </c>
      <c r="F78" t="s">
        <v>15</v>
      </c>
      <c r="G78" t="s">
        <v>26</v>
      </c>
      <c r="H78" t="s">
        <v>33</v>
      </c>
      <c r="I78">
        <v>0</v>
      </c>
      <c r="J78">
        <v>65015704323</v>
      </c>
      <c r="K78">
        <v>65015704323</v>
      </c>
      <c r="M78" s="1">
        <f>SUM(M69:M77)</f>
        <v>99.999951224092186</v>
      </c>
    </row>
    <row r="80" spans="1:13" x14ac:dyDescent="0.25">
      <c r="C80">
        <v>2005</v>
      </c>
      <c r="D80" t="s">
        <v>26</v>
      </c>
      <c r="E80" t="s">
        <v>33</v>
      </c>
      <c r="F80">
        <v>284418167174</v>
      </c>
      <c r="G80">
        <v>284418167174</v>
      </c>
    </row>
    <row r="81" spans="3:13" x14ac:dyDescent="0.25">
      <c r="C81">
        <v>2005</v>
      </c>
      <c r="D81">
        <v>0</v>
      </c>
      <c r="E81" t="s">
        <v>16</v>
      </c>
      <c r="F81">
        <v>2468144343</v>
      </c>
      <c r="G81">
        <v>2468144343</v>
      </c>
    </row>
    <row r="82" spans="3:13" x14ac:dyDescent="0.25">
      <c r="C82">
        <v>2005</v>
      </c>
      <c r="D82">
        <v>1</v>
      </c>
      <c r="E82" t="s">
        <v>17</v>
      </c>
      <c r="F82">
        <v>520849457</v>
      </c>
      <c r="G82">
        <v>520849457</v>
      </c>
      <c r="M82" s="1">
        <f>+(F82+F81)/F80*100</f>
        <v>1.0509152174415806</v>
      </c>
    </row>
    <row r="83" spans="3:13" x14ac:dyDescent="0.25">
      <c r="C83">
        <v>2005</v>
      </c>
      <c r="D83">
        <v>2</v>
      </c>
      <c r="E83" t="s">
        <v>18</v>
      </c>
      <c r="F83">
        <v>2839433210</v>
      </c>
      <c r="G83">
        <v>2839433210</v>
      </c>
      <c r="M83" s="1">
        <f>+F83/$F$80*100</f>
        <v>0.99833046468614117</v>
      </c>
    </row>
    <row r="84" spans="3:13" x14ac:dyDescent="0.25">
      <c r="C84">
        <v>2005</v>
      </c>
      <c r="D84">
        <v>3</v>
      </c>
      <c r="E84" t="s">
        <v>19</v>
      </c>
      <c r="F84">
        <v>15709419040</v>
      </c>
      <c r="G84">
        <v>15709419040</v>
      </c>
      <c r="M84" s="1">
        <f t="shared" ref="M84:M90" si="15">+F84/$F$80*100</f>
        <v>5.5233528842724615</v>
      </c>
    </row>
    <row r="85" spans="3:13" x14ac:dyDescent="0.25">
      <c r="C85">
        <v>2005</v>
      </c>
      <c r="D85">
        <v>4</v>
      </c>
      <c r="E85" t="s">
        <v>29</v>
      </c>
      <c r="F85">
        <v>19016987</v>
      </c>
      <c r="G85">
        <v>19016987</v>
      </c>
      <c r="M85" s="1">
        <f t="shared" si="15"/>
        <v>6.6862771773526959E-3</v>
      </c>
    </row>
    <row r="86" spans="3:13" x14ac:dyDescent="0.25">
      <c r="C86">
        <v>2005</v>
      </c>
      <c r="D86">
        <v>5</v>
      </c>
      <c r="E86" t="s">
        <v>35</v>
      </c>
      <c r="F86">
        <v>27745199088</v>
      </c>
      <c r="G86">
        <v>27745199088</v>
      </c>
      <c r="M86" s="1">
        <f t="shared" si="15"/>
        <v>9.7550727380315951</v>
      </c>
    </row>
    <row r="87" spans="3:13" x14ac:dyDescent="0.25">
      <c r="C87">
        <v>2005</v>
      </c>
      <c r="D87">
        <v>6</v>
      </c>
      <c r="E87" t="s">
        <v>34</v>
      </c>
      <c r="F87">
        <v>41023218022</v>
      </c>
      <c r="G87">
        <v>41023218022</v>
      </c>
      <c r="M87" s="1">
        <f t="shared" si="15"/>
        <v>14.423557548946237</v>
      </c>
    </row>
    <row r="88" spans="3:13" x14ac:dyDescent="0.25">
      <c r="C88">
        <v>2005</v>
      </c>
      <c r="D88">
        <v>7</v>
      </c>
      <c r="E88" t="s">
        <v>23</v>
      </c>
      <c r="F88">
        <v>173491586840</v>
      </c>
      <c r="G88">
        <v>173491586840</v>
      </c>
      <c r="M88" s="1">
        <f t="shared" si="15"/>
        <v>60.998771127676285</v>
      </c>
    </row>
    <row r="89" spans="3:13" x14ac:dyDescent="0.25">
      <c r="C89">
        <v>2005</v>
      </c>
      <c r="D89">
        <v>8</v>
      </c>
      <c r="E89" t="s">
        <v>24</v>
      </c>
      <c r="F89">
        <v>20292026545</v>
      </c>
      <c r="G89">
        <v>20292026545</v>
      </c>
      <c r="M89" s="1">
        <f t="shared" si="15"/>
        <v>7.1345746815764555</v>
      </c>
    </row>
    <row r="90" spans="3:13" x14ac:dyDescent="0.25">
      <c r="C90">
        <v>2005</v>
      </c>
      <c r="D90">
        <v>9</v>
      </c>
      <c r="E90" t="s">
        <v>32</v>
      </c>
      <c r="F90">
        <v>309273642</v>
      </c>
      <c r="G90">
        <v>309273642</v>
      </c>
      <c r="M90" s="1">
        <f t="shared" si="15"/>
        <v>0.10873906019188781</v>
      </c>
    </row>
    <row r="91" spans="3:13" x14ac:dyDescent="0.25">
      <c r="C91">
        <v>2010</v>
      </c>
      <c r="D91" t="s">
        <v>26</v>
      </c>
      <c r="E91" t="s">
        <v>33</v>
      </c>
      <c r="F91">
        <v>466380619660</v>
      </c>
      <c r="G91">
        <v>466380619660</v>
      </c>
    </row>
    <row r="92" spans="3:13" x14ac:dyDescent="0.25">
      <c r="C92">
        <v>2010</v>
      </c>
      <c r="D92">
        <v>0</v>
      </c>
      <c r="E92" t="s">
        <v>16</v>
      </c>
      <c r="F92">
        <v>3920357953</v>
      </c>
      <c r="G92">
        <v>3920357953</v>
      </c>
    </row>
    <row r="93" spans="3:13" x14ac:dyDescent="0.25">
      <c r="C93">
        <v>2010</v>
      </c>
      <c r="D93">
        <v>1</v>
      </c>
      <c r="E93" t="s">
        <v>17</v>
      </c>
      <c r="F93">
        <v>1011625911</v>
      </c>
      <c r="G93">
        <v>1011625911</v>
      </c>
      <c r="M93" s="1">
        <f>+(F93+F92)/F91*100</f>
        <v>1.0575018892499235</v>
      </c>
    </row>
    <row r="94" spans="3:13" x14ac:dyDescent="0.25">
      <c r="C94">
        <v>2010</v>
      </c>
      <c r="D94">
        <v>2</v>
      </c>
      <c r="E94" t="s">
        <v>18</v>
      </c>
      <c r="F94">
        <v>5629469847</v>
      </c>
      <c r="G94">
        <v>5629469847</v>
      </c>
      <c r="M94" s="1">
        <f>+F94/$F$91*100</f>
        <v>1.2070548409803106</v>
      </c>
    </row>
    <row r="95" spans="3:13" x14ac:dyDescent="0.25">
      <c r="C95">
        <v>2010</v>
      </c>
      <c r="D95">
        <v>3</v>
      </c>
      <c r="E95" t="s">
        <v>19</v>
      </c>
      <c r="F95">
        <v>32579681825</v>
      </c>
      <c r="G95">
        <v>32579681825</v>
      </c>
      <c r="M95" s="1">
        <f t="shared" ref="M95:M101" si="16">+F95/$F$91*100</f>
        <v>6.9856422955034416</v>
      </c>
    </row>
    <row r="96" spans="3:13" x14ac:dyDescent="0.25">
      <c r="C96">
        <v>2010</v>
      </c>
      <c r="D96">
        <v>4</v>
      </c>
      <c r="E96" t="s">
        <v>29</v>
      </c>
      <c r="F96">
        <v>52476781</v>
      </c>
      <c r="G96">
        <v>52476781</v>
      </c>
      <c r="M96" s="1">
        <f t="shared" si="16"/>
        <v>1.1251921453823819E-2</v>
      </c>
    </row>
    <row r="97" spans="3:13" x14ac:dyDescent="0.25">
      <c r="C97">
        <v>2010</v>
      </c>
      <c r="D97">
        <v>5</v>
      </c>
      <c r="E97" t="s">
        <v>35</v>
      </c>
      <c r="F97">
        <v>48951471008</v>
      </c>
      <c r="G97">
        <v>48951471008</v>
      </c>
      <c r="M97" s="1">
        <f t="shared" si="16"/>
        <v>10.496034557286389</v>
      </c>
    </row>
    <row r="98" spans="3:13" x14ac:dyDescent="0.25">
      <c r="C98">
        <v>2010</v>
      </c>
      <c r="D98">
        <v>6</v>
      </c>
      <c r="E98" t="s">
        <v>34</v>
      </c>
      <c r="F98">
        <v>60430127612</v>
      </c>
      <c r="G98">
        <v>60430127612</v>
      </c>
      <c r="M98" s="1">
        <f t="shared" si="16"/>
        <v>12.957255311349487</v>
      </c>
    </row>
    <row r="99" spans="3:13" x14ac:dyDescent="0.25">
      <c r="C99">
        <v>2010</v>
      </c>
      <c r="D99">
        <v>7</v>
      </c>
      <c r="E99" t="s">
        <v>23</v>
      </c>
      <c r="F99">
        <v>263902570264</v>
      </c>
      <c r="G99">
        <v>263902570264</v>
      </c>
      <c r="M99" s="1">
        <f t="shared" si="16"/>
        <v>56.585235136140476</v>
      </c>
    </row>
    <row r="100" spans="3:13" x14ac:dyDescent="0.25">
      <c r="C100">
        <v>2010</v>
      </c>
      <c r="D100">
        <v>8</v>
      </c>
      <c r="E100" t="s">
        <v>24</v>
      </c>
      <c r="F100">
        <v>46860032371</v>
      </c>
      <c r="G100">
        <v>46860032371</v>
      </c>
      <c r="M100" s="1">
        <f t="shared" si="16"/>
        <v>10.047594260062054</v>
      </c>
    </row>
    <row r="101" spans="3:13" x14ac:dyDescent="0.25">
      <c r="C101">
        <v>2010</v>
      </c>
      <c r="D101">
        <v>9</v>
      </c>
      <c r="E101" t="s">
        <v>32</v>
      </c>
      <c r="F101">
        <v>3042806088</v>
      </c>
      <c r="G101">
        <v>3042806088</v>
      </c>
      <c r="M101" s="1">
        <f t="shared" si="16"/>
        <v>0.65242978797409323</v>
      </c>
    </row>
    <row r="102" spans="3:13" x14ac:dyDescent="0.25">
      <c r="C102">
        <v>2015</v>
      </c>
      <c r="D102" t="s">
        <v>26</v>
      </c>
      <c r="E102" t="s">
        <v>33</v>
      </c>
      <c r="F102">
        <v>526753006361</v>
      </c>
      <c r="G102">
        <v>526753006361</v>
      </c>
    </row>
    <row r="103" spans="3:13" x14ac:dyDescent="0.25">
      <c r="C103">
        <v>2015</v>
      </c>
      <c r="D103">
        <v>0</v>
      </c>
      <c r="E103" t="s">
        <v>16</v>
      </c>
      <c r="F103">
        <v>4712516009</v>
      </c>
      <c r="G103">
        <v>4712516009</v>
      </c>
    </row>
    <row r="104" spans="3:13" x14ac:dyDescent="0.25">
      <c r="C104">
        <v>2015</v>
      </c>
      <c r="D104">
        <v>1</v>
      </c>
      <c r="E104" t="s">
        <v>17</v>
      </c>
      <c r="F104">
        <v>1635712090</v>
      </c>
      <c r="G104">
        <v>1635712090</v>
      </c>
      <c r="M104" s="1">
        <f>+(F104+F103)/F102*100</f>
        <v>1.2051621960083061</v>
      </c>
    </row>
    <row r="105" spans="3:13" x14ac:dyDescent="0.25">
      <c r="C105">
        <v>2015</v>
      </c>
      <c r="D105">
        <v>2</v>
      </c>
      <c r="E105" t="s">
        <v>18</v>
      </c>
      <c r="F105">
        <v>5483846864</v>
      </c>
      <c r="G105">
        <v>5483846864</v>
      </c>
      <c r="M105" s="1">
        <f>+F105/$F$102*100</f>
        <v>1.041066077986796</v>
      </c>
    </row>
    <row r="106" spans="3:13" x14ac:dyDescent="0.25">
      <c r="C106">
        <v>2015</v>
      </c>
      <c r="D106">
        <v>3</v>
      </c>
      <c r="E106" t="s">
        <v>19</v>
      </c>
      <c r="F106">
        <v>33123684378</v>
      </c>
      <c r="G106">
        <v>33123684378</v>
      </c>
      <c r="M106" s="1">
        <f t="shared" ref="M106:M112" si="17">+F106/$F$102*100</f>
        <v>6.2882762847108129</v>
      </c>
    </row>
    <row r="107" spans="3:13" x14ac:dyDescent="0.25">
      <c r="C107">
        <v>2015</v>
      </c>
      <c r="D107">
        <v>4</v>
      </c>
      <c r="E107" t="s">
        <v>29</v>
      </c>
      <c r="F107">
        <v>80492639</v>
      </c>
      <c r="G107">
        <v>80492639</v>
      </c>
      <c r="M107" s="1">
        <f t="shared" si="17"/>
        <v>1.5280907375559604E-2</v>
      </c>
    </row>
    <row r="108" spans="3:13" x14ac:dyDescent="0.25">
      <c r="C108">
        <v>2015</v>
      </c>
      <c r="D108">
        <v>5</v>
      </c>
      <c r="E108" t="s">
        <v>35</v>
      </c>
      <c r="F108">
        <v>58914439056</v>
      </c>
      <c r="G108">
        <v>58914439056</v>
      </c>
      <c r="M108" s="1">
        <f t="shared" si="17"/>
        <v>11.184452360889637</v>
      </c>
    </row>
    <row r="109" spans="3:13" x14ac:dyDescent="0.25">
      <c r="C109">
        <v>2015</v>
      </c>
      <c r="D109">
        <v>6</v>
      </c>
      <c r="E109" t="s">
        <v>34</v>
      </c>
      <c r="F109">
        <v>67217749399</v>
      </c>
      <c r="G109">
        <v>67217749399</v>
      </c>
      <c r="M109" s="1">
        <f t="shared" si="17"/>
        <v>12.760771858401812</v>
      </c>
    </row>
    <row r="110" spans="3:13" x14ac:dyDescent="0.25">
      <c r="C110">
        <v>2015</v>
      </c>
      <c r="D110">
        <v>7</v>
      </c>
      <c r="E110" t="s">
        <v>23</v>
      </c>
      <c r="F110">
        <v>310564573428</v>
      </c>
      <c r="G110">
        <v>310564573428</v>
      </c>
      <c r="M110" s="1">
        <f t="shared" si="17"/>
        <v>58.958291585935555</v>
      </c>
    </row>
    <row r="111" spans="3:13" x14ac:dyDescent="0.25">
      <c r="C111">
        <v>2015</v>
      </c>
      <c r="D111">
        <v>8</v>
      </c>
      <c r="E111" t="s">
        <v>24</v>
      </c>
      <c r="F111">
        <v>44007042092</v>
      </c>
      <c r="G111">
        <v>44007042092</v>
      </c>
      <c r="M111" s="1">
        <f t="shared" si="17"/>
        <v>8.3543978981755682</v>
      </c>
    </row>
    <row r="112" spans="3:13" x14ac:dyDescent="0.25">
      <c r="C112">
        <v>2015</v>
      </c>
      <c r="D112">
        <v>9</v>
      </c>
      <c r="E112" t="s">
        <v>32</v>
      </c>
      <c r="F112">
        <v>1012950406</v>
      </c>
      <c r="G112">
        <v>1012950406</v>
      </c>
      <c r="M112" s="1">
        <f t="shared" si="17"/>
        <v>0.19230083051596178</v>
      </c>
    </row>
    <row r="113" spans="3:13" x14ac:dyDescent="0.25">
      <c r="C113">
        <v>2020</v>
      </c>
      <c r="D113">
        <v>0</v>
      </c>
      <c r="E113" t="s">
        <v>16</v>
      </c>
      <c r="F113">
        <v>6413923349</v>
      </c>
      <c r="G113">
        <v>6413923349</v>
      </c>
    </row>
    <row r="114" spans="3:13" x14ac:dyDescent="0.25">
      <c r="C114">
        <v>2020</v>
      </c>
      <c r="D114">
        <v>1</v>
      </c>
      <c r="E114" t="s">
        <v>17</v>
      </c>
      <c r="F114">
        <v>1821914114</v>
      </c>
      <c r="G114">
        <v>1821914114</v>
      </c>
      <c r="M114" s="1">
        <f>+(F114+F113)/F123*100</f>
        <v>1.6072457972382854</v>
      </c>
    </row>
    <row r="115" spans="3:13" x14ac:dyDescent="0.25">
      <c r="C115">
        <v>2020</v>
      </c>
      <c r="D115">
        <v>2</v>
      </c>
      <c r="E115" t="s">
        <v>18</v>
      </c>
      <c r="F115">
        <v>6155010793</v>
      </c>
      <c r="G115">
        <v>6155010793</v>
      </c>
      <c r="M115" s="1">
        <f>+F115/$F$123*100</f>
        <v>1.2011668847823564</v>
      </c>
    </row>
    <row r="116" spans="3:13" x14ac:dyDescent="0.25">
      <c r="C116">
        <v>2020</v>
      </c>
      <c r="D116">
        <v>3</v>
      </c>
      <c r="E116" t="s">
        <v>19</v>
      </c>
      <c r="F116">
        <v>25443596664</v>
      </c>
      <c r="G116">
        <v>25443596664</v>
      </c>
      <c r="M116" s="1">
        <f t="shared" ref="M116:M122" si="18">+F116/$F$123*100</f>
        <v>4.9653862146453651</v>
      </c>
    </row>
    <row r="117" spans="3:13" x14ac:dyDescent="0.25">
      <c r="C117">
        <v>2020</v>
      </c>
      <c r="D117">
        <v>4</v>
      </c>
      <c r="E117" t="s">
        <v>29</v>
      </c>
      <c r="F117">
        <v>89857764</v>
      </c>
      <c r="G117">
        <v>89857764</v>
      </c>
      <c r="M117" s="1">
        <f t="shared" si="18"/>
        <v>1.7535983946630942E-2</v>
      </c>
    </row>
    <row r="118" spans="3:13" x14ac:dyDescent="0.25">
      <c r="C118">
        <v>2020</v>
      </c>
      <c r="D118">
        <v>5</v>
      </c>
      <c r="E118" t="s">
        <v>35</v>
      </c>
      <c r="F118">
        <v>74197784015</v>
      </c>
      <c r="G118">
        <v>74197784015</v>
      </c>
      <c r="M118" s="1">
        <f t="shared" si="18"/>
        <v>14.479896799597972</v>
      </c>
    </row>
    <row r="119" spans="3:13" x14ac:dyDescent="0.25">
      <c r="C119">
        <v>2020</v>
      </c>
      <c r="D119">
        <v>6</v>
      </c>
      <c r="E119" t="s">
        <v>34</v>
      </c>
      <c r="F119">
        <v>61892542367</v>
      </c>
      <c r="G119">
        <v>61892542367</v>
      </c>
      <c r="M119" s="1">
        <f t="shared" si="18"/>
        <v>12.078495847769897</v>
      </c>
    </row>
    <row r="120" spans="3:13" x14ac:dyDescent="0.25">
      <c r="C120">
        <v>2020</v>
      </c>
      <c r="D120">
        <v>7</v>
      </c>
      <c r="E120" t="s">
        <v>23</v>
      </c>
      <c r="F120">
        <v>293143067287</v>
      </c>
      <c r="G120">
        <v>293143067287</v>
      </c>
      <c r="M120" s="1">
        <f t="shared" si="18"/>
        <v>57.207656780898596</v>
      </c>
    </row>
    <row r="121" spans="3:13" x14ac:dyDescent="0.25">
      <c r="C121">
        <v>2020</v>
      </c>
      <c r="D121">
        <v>8</v>
      </c>
      <c r="E121" t="s">
        <v>24</v>
      </c>
      <c r="F121">
        <v>41493742116</v>
      </c>
      <c r="G121">
        <v>41493742116</v>
      </c>
      <c r="M121" s="1">
        <f t="shared" si="18"/>
        <v>8.0976152003050075</v>
      </c>
    </row>
    <row r="122" spans="3:13" x14ac:dyDescent="0.25">
      <c r="C122">
        <v>2020</v>
      </c>
      <c r="D122">
        <v>9</v>
      </c>
      <c r="E122" t="s">
        <v>32</v>
      </c>
      <c r="F122">
        <v>1767849057</v>
      </c>
      <c r="G122">
        <v>1767849057</v>
      </c>
      <c r="M122" s="1">
        <f t="shared" si="18"/>
        <v>0.34500049081589262</v>
      </c>
    </row>
    <row r="123" spans="3:13" x14ac:dyDescent="0.25">
      <c r="C123">
        <v>2020</v>
      </c>
      <c r="D123" t="s">
        <v>26</v>
      </c>
      <c r="E123" t="s">
        <v>33</v>
      </c>
      <c r="F123">
        <v>512419287526</v>
      </c>
      <c r="G123">
        <v>512419287526</v>
      </c>
    </row>
  </sheetData>
  <sortState xmlns:xlrd2="http://schemas.microsoft.com/office/spreadsheetml/2017/richdata2" ref="C114:G123">
    <sortCondition ref="D114:D123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TradeData_5_14_2024_21_1_17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A. Irwin</dc:creator>
  <cp:lastModifiedBy>Douglas A. Irwin</cp:lastModifiedBy>
  <dcterms:created xsi:type="dcterms:W3CDTF">2024-05-15T02:10:35Z</dcterms:created>
  <dcterms:modified xsi:type="dcterms:W3CDTF">2024-05-27T18:30:15Z</dcterms:modified>
</cp:coreProperties>
</file>